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 Drive (sa.gcb@id.uff.br)\Atividades Complementares\"/>
    </mc:Choice>
  </mc:AlternateContent>
  <xr:revisionPtr revIDLastSave="0" documentId="13_ncr:1_{4AE2E313-3292-458B-AE2D-80A4ADCAA6D4}" xr6:coauthVersionLast="47" xr6:coauthVersionMax="47" xr10:uidLastSave="{00000000-0000-0000-0000-000000000000}"/>
  <bookViews>
    <workbookView xWindow="-120" yWindow="-120" windowWidth="29040" windowHeight="15720" tabRatio="735" xr2:uid="{00000000-000D-0000-FFFF-FFFF00000000}"/>
  </bookViews>
  <sheets>
    <sheet name="Carga Horária" sheetId="3" r:id="rId1"/>
    <sheet name="Comprovações - Grupo I" sheetId="4" r:id="rId2"/>
    <sheet name="Comprovações - Grupo II" sheetId="5" r:id="rId3"/>
    <sheet name="Comprovações - Grupo III" sheetId="6" r:id="rId4"/>
    <sheet name="Comprovações - Grupo IV" sheetId="7" r:id="rId5"/>
    <sheet name="Regulamento" sheetId="8" r:id="rId6"/>
  </sheets>
  <definedNames>
    <definedName name="_xlnm._FilterDatabase" localSheetId="1" hidden="1">'Comprovações - Grupo I'!$A$1:$D$101</definedName>
    <definedName name="CHGrupoI" localSheetId="1">'Comprovações - Grupo I'!$G$4:$G$8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7" l="1"/>
  <c r="H9" i="7"/>
  <c r="D28" i="3" s="1"/>
  <c r="H8" i="7"/>
  <c r="H7" i="7"/>
  <c r="H6" i="7"/>
  <c r="H5" i="7"/>
  <c r="H4" i="7"/>
  <c r="H5" i="6"/>
  <c r="D20" i="3" s="1"/>
  <c r="H4" i="6"/>
  <c r="H6" i="5"/>
  <c r="D16" i="3" s="1"/>
  <c r="H5" i="5"/>
  <c r="H4" i="5"/>
  <c r="H8" i="4"/>
  <c r="D11" i="3" s="1"/>
  <c r="H7" i="4"/>
  <c r="D10" i="3" s="1"/>
  <c r="H6" i="4"/>
  <c r="H5" i="4"/>
  <c r="H4" i="4"/>
  <c r="H3" i="5" l="1"/>
  <c r="H3" i="7"/>
  <c r="H3" i="6"/>
  <c r="H3" i="4"/>
  <c r="D29" i="3"/>
  <c r="D27" i="3"/>
  <c r="D26" i="3"/>
  <c r="D25" i="3"/>
  <c r="D24" i="3"/>
  <c r="D23" i="3"/>
  <c r="D19" i="3"/>
  <c r="D18" i="3" s="1"/>
  <c r="D15" i="3"/>
  <c r="D14" i="3"/>
  <c r="D9" i="3"/>
  <c r="D8" i="3"/>
  <c r="D7" i="3"/>
  <c r="D13" i="3" l="1"/>
  <c r="D6" i="3"/>
  <c r="D22" i="3"/>
  <c r="D4" i="3" l="1"/>
  <c r="E4" i="3" s="1"/>
</calcChain>
</file>

<file path=xl/sharedStrings.xml><?xml version="1.0" encoding="utf-8"?>
<sst xmlns="http://schemas.openxmlformats.org/spreadsheetml/2006/main" count="159" uniqueCount="131">
  <si>
    <t>Grupos e Modalidades de Atividade Complementares e  teto de carga horária por conjunto de modalidades</t>
  </si>
  <si>
    <t xml:space="preserve">Atividades Complementares de Ensino </t>
  </si>
  <si>
    <t>Atividades Complementares de Pesquisa</t>
  </si>
  <si>
    <t>Atividades Complementares de Extensão</t>
  </si>
  <si>
    <t>SOMA TOTAL</t>
  </si>
  <si>
    <t>Atividades Complementares de Outras Atividades Acadêmicas</t>
  </si>
  <si>
    <t>TOTAL</t>
  </si>
  <si>
    <t>Nome do aluno:</t>
  </si>
  <si>
    <t>Matrícula:</t>
  </si>
  <si>
    <t>ATIVIDADES COMPLEMENTARES</t>
  </si>
  <si>
    <t>Carga Horária</t>
  </si>
  <si>
    <t>Carga Horária Total do Grupo I</t>
  </si>
  <si>
    <t>1i</t>
  </si>
  <si>
    <t>1ii</t>
  </si>
  <si>
    <t>1iii</t>
  </si>
  <si>
    <t>1iv</t>
  </si>
  <si>
    <t>2i</t>
  </si>
  <si>
    <t>2ii</t>
  </si>
  <si>
    <t>3i</t>
  </si>
  <si>
    <t>Código da atividade</t>
  </si>
  <si>
    <t>Descrição da Atividade</t>
  </si>
  <si>
    <t>CH da atividade 1i</t>
  </si>
  <si>
    <t>Ordem</t>
  </si>
  <si>
    <t>3ii</t>
  </si>
  <si>
    <t>4i</t>
  </si>
  <si>
    <t>4ii</t>
  </si>
  <si>
    <t>4iii</t>
  </si>
  <si>
    <t>4iv</t>
  </si>
  <si>
    <t>4v</t>
  </si>
  <si>
    <t>4vi</t>
  </si>
  <si>
    <t>4vii</t>
  </si>
  <si>
    <t>4viii</t>
  </si>
  <si>
    <t>Código da Atividade</t>
  </si>
  <si>
    <t>CH da atividade 1ii</t>
  </si>
  <si>
    <t>CH da atividade 1iii</t>
  </si>
  <si>
    <t>CH da atividade 1iv</t>
  </si>
  <si>
    <t>Disciplinas cursadas na UFF, não-obrigatórias do currículo pleno do Curso de Graduação em Ciência Ambiental, que não foram utilizadas como disciplinas Optativas e Eletivas para  integralização do curso;</t>
  </si>
  <si>
    <t>Disciplinas cursadas em outras Instituições do Ensino Superior (IES) no Brasil e no exterior que não foram aproveitadas para  integralização do curso de Graduação em Ciência Ambiental;</t>
  </si>
  <si>
    <t>Monitoria vinculada ao Programa de Monitoria da UFF;</t>
  </si>
  <si>
    <t>Iniciação à docência vinculada ao Programa Institucional de Bolsa de Iniciação à Docência da UFF</t>
  </si>
  <si>
    <t xml:space="preserve">Participação em projetos de pesquisa ou de inovação vinculados a instituições de ensino e pesquisa; </t>
  </si>
  <si>
    <t>Participação em grupos de estudos ou núcleos de pesquisa vinculados a instituições de ensino e pesquisa</t>
  </si>
  <si>
    <t>Organização de eventos acadêmicos e científicos</t>
  </si>
  <si>
    <t>Estágio não-obrigatório que atendam os objetivos expressos no Regulamento de Estágio Curricular Obrigatório do Curso em Ciência Ambiental</t>
  </si>
  <si>
    <t>Participação em empresa júnior</t>
  </si>
  <si>
    <t>Publicação de textos acadêmicos, como autor ou co-autor, em periódicos, anais ou livros, que possuam comissão editorial</t>
  </si>
  <si>
    <t>Carga Horária Total do Grupo II</t>
  </si>
  <si>
    <t>CH da atividade 2i</t>
  </si>
  <si>
    <t>CH da atividade 2ii</t>
  </si>
  <si>
    <t>Carga Horária Total do Grupo III</t>
  </si>
  <si>
    <t>CH da atividade 3i</t>
  </si>
  <si>
    <t>CH da atividade 3ii</t>
  </si>
  <si>
    <t>Carga Horária Total do Grupo IV</t>
  </si>
  <si>
    <t>CH da atividade 4i</t>
  </si>
  <si>
    <t>CH da atividade 4ii</t>
  </si>
  <si>
    <t>CH da atividade 4iii</t>
  </si>
  <si>
    <t>CH da atividade 4iv</t>
  </si>
  <si>
    <t>CH da atividade 4v</t>
  </si>
  <si>
    <t>CH da atividade 4vi</t>
  </si>
  <si>
    <t>Representação estudantil nos Colegiados do Curso e da Unidade, nas Plenárias Departamentais, nos Colegiados Superiores, nos Diretórios Acadêmicos e em outros fóruns acadêmicos e administrativos</t>
  </si>
  <si>
    <t>RESOLVE:</t>
  </si>
  <si>
    <t>Instruções de preenchimento da planilha:</t>
  </si>
  <si>
    <t>1- acessar "Comprovações - Grupo I"</t>
  </si>
  <si>
    <t>2- preencher o código da atividade, fazer sua descrição e inserir sua carga horária</t>
  </si>
  <si>
    <t>3- acessar "Comprovações - Grupo II"</t>
  </si>
  <si>
    <t>4- preencher o código da atividade, fazer sua descrição e inserir sua carga horária</t>
  </si>
  <si>
    <t>6- preencher o código da atividade, fazer sua descrição e inserir sua carga horária</t>
  </si>
  <si>
    <t>5- acessar "Comprovações - Grupo III"</t>
  </si>
  <si>
    <t>7- acessar "Comprovações - Grupo IV"</t>
  </si>
  <si>
    <t>8- preencher o código da atividade, fazer sua descrição e inserir sua carga horária</t>
  </si>
  <si>
    <t>Qual dúvida acessar o Regulamento das Atividades Complementares</t>
  </si>
  <si>
    <t>GRUPO I</t>
  </si>
  <si>
    <t>GRUPO II</t>
  </si>
  <si>
    <t>GRUPO III</t>
  </si>
  <si>
    <t>GRUPO IV</t>
  </si>
  <si>
    <t>1v</t>
  </si>
  <si>
    <t>V. Elaboração de material didático, apostila, relatórios e outros produtos acadêmicos vinculados a projetos de Ensino.</t>
  </si>
  <si>
    <t>Composição de equipes esportivas, artísticas e culturais vinculadas a instituição de ensino ou pesquisa e entidades setoriais, sociais ou de classe;</t>
  </si>
  <si>
    <t>Participação como voluntário em atividades afins à Ciência Ambiental.</t>
  </si>
  <si>
    <t>2iii</t>
  </si>
  <si>
    <t>CH da atividade 1v</t>
  </si>
  <si>
    <t>CH da atividade 2iii</t>
  </si>
  <si>
    <t>RESOLUÇÃO EGG/UFF Nº06, DE SETEMBRO DE 2022</t>
  </si>
  <si>
    <t>Art. 3° As AC estão distribuídas nos grupos de Ensino, Pesquisa e Outras Atividades Acadêmicas.</t>
  </si>
  <si>
    <t>Art. 5º Pelo grupo de Ensino, as seguintes atividades podem contar para carga horária das AC:</t>
  </si>
  <si>
    <t>Regulamenta as Atividades Complementares e Atividades Complementares de Extensão do Curso de Graduação em Ciência Ambiental, do Instituto de Geociências da Universidade Federal Fluminense.</t>
  </si>
  <si>
    <r>
      <rPr>
        <b/>
        <sz val="11"/>
        <color theme="1"/>
        <rFont val="Calibri"/>
        <family val="2"/>
        <scheme val="minor"/>
      </rPr>
      <t>O COLEGIADO DO CURSO DE CIÊNCIA AMBIENTAL DO INSTITUTO DE GEOCIÊNCIAS DA UNIVERSIDADE FEDERAL FLUMINENSE</t>
    </r>
    <r>
      <rPr>
        <sz val="11"/>
        <color theme="1"/>
        <rFont val="Calibri"/>
        <family val="2"/>
        <scheme val="minor"/>
      </rPr>
      <t>, revoga a RESOLUÇÃO GCB Nº01/2018, de 16 de março de 2018, publicada no BS de 27 de março de 2018, que estabelece a operacionalização das Atividades Complementares, e no uso de suas atribuições estatutárias e regimentais, e CONSIDERANDO a Instrução de Serviço PROGRAD Nº 08, de 10 de julho de 2020, que estabelece procedimentos para o registro de Atividades Complementares (AC) nos currículos dos cursos de graduação da UFF e nos históricos escolares de estudantes e dá outras providências; CONSIDERANDO a Resolução CEPEx/UFF Nº 567, de 24 de novembro de 2021, que dispõe sobre a regulamentação da incorporação da extensão universitária nos currículos dos cursos de graduação da Universidade Federal Fluminense-UFF e dá outras providências,</t>
    </r>
  </si>
  <si>
    <t>Art. 1º As Atividades Complementares (AC) e Atividades Complementares de Extensão (ACE) do Curso de Bacharelado em Ciência Ambiental da UFF são ações que possibilitam o reconhecimento de habilidades e competências, inclusive fora do ambiente universitário, que estimulem a prática de estudos de forma permanente e contextualizada.</t>
  </si>
  <si>
    <t>Art. 2° As Atividades Complementares (AC) são componentes curriculares obrigatórios do Curso de Graduação em Ciência Ambiental, devendo ser realizadas por todos os estudantes, em qualquer das modalidades de ingresso.</t>
  </si>
  <si>
    <t>Art. 4° Para a integralização do Curso é indispensável o cumprimento de carga horária total (CHT) conforme prevista na Matriz Curricular vigente e considerando os grupos de Ensino, Pesquisa e Outras Atividades Acadêmicas.</t>
  </si>
  <si>
    <t>I. Disciplinas cursadas na UFF, não-obrigatórias do currículo pleno do Curso de Graduação em Ciência Ambiental, que não foram utilizadas como disciplinas Optativas e Eletivas para integralização do curso;</t>
  </si>
  <si>
    <t>II. Disciplinas cursadas em outras Instituições do Ensino Superior (IES) no Brasil e no exterior que não foram aproveitadas para integralização do curso de Graduação em Ciência Ambiental;</t>
  </si>
  <si>
    <t>III. Monitoria vinculada ao Programa de Monitoria da UFF;</t>
  </si>
  <si>
    <t>IV. Iniciação à docência vinculada ao Programa Institucional de Bolsa de Iniciação à Docência da UFF; e</t>
  </si>
  <si>
    <t>Art. 6º Pelo grupo de Pesquisa, as seguintes atividades podem contar para carga horária das AC:</t>
  </si>
  <si>
    <t>I. Participação em projetos de pesquisa ou de inovação vinculados a instituições de ensino e pesquisa;</t>
  </si>
  <si>
    <t>II. Participação em grupos de estudos ou núcleos de pesquisa vinculados a instituições de ensino e pesquisa; e</t>
  </si>
  <si>
    <t>III. Publicação de textos acadêmicos, como autor ou co-autor, em periódicos, anais ou livros, que possuam comissão editorial.</t>
  </si>
  <si>
    <t>Art.7º Pelo grupo de Outras Atividades Acadêmicas, as seguintes atividades podem contar para carga horária das AC:</t>
  </si>
  <si>
    <t>I. Representação estudantil nos Colegiados do Curso e da Unidade, nas Plenárias Departamentais, nos Colegiados Superiores, nos Diretórios Acadêmicos e em outros fóruns acadêmicos e administrativos;</t>
  </si>
  <si>
    <t>II. Composição de equipes esportivas, artísticas e culturais vinculadas à instituição de ensino ou pesquisa e entidades setoriais, sociais ou de classe;</t>
  </si>
  <si>
    <t>III. Organização de eventos acadêmicos e científicos;</t>
  </si>
  <si>
    <t>IV. Estágio não-obrigatório que atendam os objetivos expressos no Regulamento de Estágio Curricular Obrigatório do Curso em Ciência Ambiental;</t>
  </si>
  <si>
    <t>V. Participação em empresa júnior;</t>
  </si>
  <si>
    <t>VI. Participação em outros eventos acadêmicos, cursos e outras atividades de capacitação relacionados à Ciência Ambiental, oferecidos por instituição de ensino ou pesquisa e entidades setoriais, sociais ou de classe; e</t>
  </si>
  <si>
    <t>VII. Participação como voluntário em atividades afins à Ciência Ambiental.</t>
  </si>
  <si>
    <t>Art. 8º As Atividades Complementares de Extensão (ACE) poderão ser usadas para integralização curricular nas seguintes situações:</t>
  </si>
  <si>
    <t>I - complementando os 10% de horas de atividades extensionistas em relação à carga horária total do curso; e</t>
  </si>
  <si>
    <t>II - complementando a carga horária total de Atividades Complementares (AC) prevista na Matriz Curricular vigente</t>
  </si>
  <si>
    <t>Art. 9º Pelo grupo de Extensão, as seguintes atividades podem contar para carga horária das ACE:</t>
  </si>
  <si>
    <t>Participação em Ações de Extensão (programas, projetos, cursos, oficinas e eventos) vinculados à IES;</t>
  </si>
  <si>
    <t>Elaboração de material didático, apostila, relatórios e outros produtos acadêmicos, vinculados à ações de Extensão;</t>
  </si>
  <si>
    <t>Art. 10 Não serão atribuídas nota e frequência para as AC ou ACE, sendo somente registrada a carga horária no histórico escolar do aluno.</t>
  </si>
  <si>
    <t>Parágrafo Único - As AC e ACE não serão consideradas para fins de Cálculo do Coeficiente de Rendimento (CR) constando em seu registro o termo APROVADO.</t>
  </si>
  <si>
    <t>Art. 11 Para o cômputo da carga horária de cada atividade, deve ser apresentado documento comprobatório, contendo o nome do discente, a descrição da atividade, a carga horária e a data ou período de sua realização, assinado pelo responsável da atividade.</t>
  </si>
  <si>
    <t>Art. 12 Para validação e registro de AC e ACE o estudante deverá apresentar na secretaria da Coordenação de Curso os seguintes documentos comprobatórios:</t>
  </si>
  <si>
    <t>I – As tabelas de acompanhamento de AC e ACE preenchidas com a descrição das atividades e CH correspondente;</t>
  </si>
  <si>
    <t>II - Cópias dos documentos comprobatórios das atividades realizadas.</t>
  </si>
  <si>
    <t>Parágrafo Único – As tabelas de acompanhamento de AC e ACE serão disponibilizadas pela Secretaria do Curso.</t>
  </si>
  <si>
    <t>Art. 13 As atividades não previstas nesta resolução devem ser encaminhadas para avaliação ao Colegiado do Curso através de uma solicitação do discente.</t>
  </si>
  <si>
    <t>Art. 14 Esta Resolução entra em vigor na data de sua publicação e ficam revogadas todas as disposições em contrário.</t>
  </si>
  <si>
    <t>Niterói, 01 de setembro de 2022</t>
  </si>
  <si>
    <t>VIVIANE FERNANDEZ DE OLIVEIRA</t>
  </si>
  <si>
    <t>Coordenadora do Curso de Bacharelado em Ciência Ambiental</t>
  </si>
  <si>
    <t># # # # # #</t>
  </si>
  <si>
    <t>CH TOTAL DEVE SER NO MÍNIMO 304h</t>
  </si>
  <si>
    <t>Participação em outros eventos acadêmicos, cursos e outras atividades de capacitação relacionados à Ciência Ambiental, oferecidos por instituição de ensino ou pesquisa e entidades setoriais, sociais ou de classe</t>
  </si>
  <si>
    <t>Participação em Ações de Extensão (programas, projetos, cursos, oficinas e eventos) vinculados à IES</t>
  </si>
  <si>
    <t>Elaboração de material didático, apostila, relatórios e outros produtos acadêmicos, vinculados à ações de Extensão</t>
  </si>
  <si>
    <t>Descreva detalhadamente a atividade que computou na CH da disciplina "Estágio em Ciência Ambiental". ATENCÂO: Como a CH contada em Estágio não é cumulativa com a CH contada em AC´s, é necessário deduzir da CH das AC´s a CH de Estágio.</t>
  </si>
  <si>
    <t>CH da atividade 4vii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</si>
</sst>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top"/>
    </xf>
    <xf numFmtId="0" fontId="2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5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0" applyFont="1" applyFill="1" applyBorder="1"/>
    <xf numFmtId="0" fontId="6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8" fillId="0" borderId="0" xfId="1" applyFont="1" applyAlignment="1" applyProtection="1">
      <alignment vertical="top"/>
      <protection locked="0"/>
    </xf>
    <xf numFmtId="0" fontId="7" fillId="0" borderId="0" xfId="1" applyAlignment="1" applyProtection="1">
      <alignment vertical="top"/>
      <protection locked="0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5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5" zoomScale="85" zoomScaleNormal="85" workbookViewId="0">
      <selection activeCell="B30" sqref="B30:C30"/>
    </sheetView>
  </sheetViews>
  <sheetFormatPr defaultColWidth="9.140625" defaultRowHeight="12.75" x14ac:dyDescent="0.25"/>
  <cols>
    <col min="1" max="1" width="44" style="1" customWidth="1"/>
    <col min="2" max="2" width="18.5703125" style="1" customWidth="1"/>
    <col min="3" max="3" width="125.7109375" style="1" customWidth="1"/>
    <col min="4" max="4" width="7.42578125" style="1" customWidth="1"/>
    <col min="5" max="16384" width="9.140625" style="1"/>
  </cols>
  <sheetData>
    <row r="1" spans="1:5" ht="18.75" x14ac:dyDescent="0.25">
      <c r="A1" s="21" t="s">
        <v>7</v>
      </c>
      <c r="B1" s="38"/>
      <c r="C1" s="39"/>
      <c r="D1" s="40"/>
    </row>
    <row r="2" spans="1:5" ht="18.75" x14ac:dyDescent="0.25">
      <c r="A2" s="21" t="s">
        <v>8</v>
      </c>
      <c r="B2" s="38"/>
      <c r="C2" s="39"/>
      <c r="D2" s="40"/>
    </row>
    <row r="3" spans="1:5" ht="18.75" customHeight="1" x14ac:dyDescent="0.25">
      <c r="A3" s="37" t="s">
        <v>9</v>
      </c>
      <c r="B3" s="43" t="s">
        <v>32</v>
      </c>
      <c r="C3" s="13" t="s">
        <v>0</v>
      </c>
      <c r="D3" s="23" t="s">
        <v>6</v>
      </c>
    </row>
    <row r="4" spans="1:5" x14ac:dyDescent="0.25">
      <c r="A4" s="37"/>
      <c r="B4" s="44"/>
      <c r="C4" s="14" t="s">
        <v>4</v>
      </c>
      <c r="D4" s="15">
        <f>SUM(D6,D13,D18,D22)</f>
        <v>0</v>
      </c>
      <c r="E4" s="1" t="str">
        <f>IF(D4&gt;=304,"CH concluída","CH pendente")</f>
        <v>CH pendente</v>
      </c>
    </row>
    <row r="5" spans="1:5" x14ac:dyDescent="0.25">
      <c r="A5" s="37"/>
      <c r="B5" s="45"/>
      <c r="C5" s="14" t="s">
        <v>125</v>
      </c>
      <c r="D5" s="14"/>
    </row>
    <row r="6" spans="1:5" x14ac:dyDescent="0.25">
      <c r="A6" s="37"/>
      <c r="B6" s="15" t="s">
        <v>71</v>
      </c>
      <c r="C6" s="14" t="s">
        <v>1</v>
      </c>
      <c r="D6" s="15">
        <f>SUM(D7:D11)</f>
        <v>0</v>
      </c>
    </row>
    <row r="7" spans="1:5" ht="27.95" customHeight="1" x14ac:dyDescent="0.25">
      <c r="A7" s="37"/>
      <c r="B7" s="16" t="s">
        <v>12</v>
      </c>
      <c r="C7" s="17" t="s">
        <v>36</v>
      </c>
      <c r="D7" s="24">
        <f>'Comprovações - Grupo I'!H4</f>
        <v>0</v>
      </c>
    </row>
    <row r="8" spans="1:5" ht="27.95" customHeight="1" x14ac:dyDescent="0.25">
      <c r="A8" s="37"/>
      <c r="B8" s="16" t="s">
        <v>13</v>
      </c>
      <c r="C8" s="17" t="s">
        <v>37</v>
      </c>
      <c r="D8" s="24">
        <f>'Comprovações - Grupo I'!H5</f>
        <v>0</v>
      </c>
    </row>
    <row r="9" spans="1:5" ht="15.75" customHeight="1" x14ac:dyDescent="0.25">
      <c r="A9" s="37"/>
      <c r="B9" s="16" t="s">
        <v>14</v>
      </c>
      <c r="C9" s="17" t="s">
        <v>38</v>
      </c>
      <c r="D9" s="24">
        <f>'Comprovações - Grupo I'!H6</f>
        <v>0</v>
      </c>
    </row>
    <row r="10" spans="1:5" ht="15.75" customHeight="1" x14ac:dyDescent="0.25">
      <c r="A10" s="37"/>
      <c r="B10" s="16" t="s">
        <v>15</v>
      </c>
      <c r="C10" s="17" t="s">
        <v>39</v>
      </c>
      <c r="D10" s="24">
        <f>'Comprovações - Grupo I'!H7</f>
        <v>0</v>
      </c>
    </row>
    <row r="11" spans="1:5" ht="16.5" customHeight="1" x14ac:dyDescent="0.25">
      <c r="A11" s="37"/>
      <c r="B11" s="16" t="s">
        <v>75</v>
      </c>
      <c r="C11" s="17" t="s">
        <v>76</v>
      </c>
      <c r="D11" s="24">
        <f>'Comprovações - Grupo I'!H8</f>
        <v>0</v>
      </c>
    </row>
    <row r="12" spans="1:5" ht="15.75" x14ac:dyDescent="0.25">
      <c r="A12" s="37"/>
      <c r="B12" s="41"/>
      <c r="C12" s="42"/>
      <c r="D12" s="25"/>
    </row>
    <row r="13" spans="1:5" x14ac:dyDescent="0.2">
      <c r="A13" s="37"/>
      <c r="B13" s="15" t="s">
        <v>72</v>
      </c>
      <c r="C13" s="10" t="s">
        <v>2</v>
      </c>
      <c r="D13" s="15">
        <f>SUM(D14:D16)</f>
        <v>0</v>
      </c>
    </row>
    <row r="14" spans="1:5" ht="16.5" customHeight="1" x14ac:dyDescent="0.2">
      <c r="A14" s="37"/>
      <c r="B14" s="16" t="s">
        <v>16</v>
      </c>
      <c r="C14" s="17" t="s">
        <v>40</v>
      </c>
      <c r="D14" s="22">
        <f>'Comprovações - Grupo II'!H4</f>
        <v>0</v>
      </c>
    </row>
    <row r="15" spans="1:5" ht="16.5" customHeight="1" x14ac:dyDescent="0.2">
      <c r="A15" s="37"/>
      <c r="B15" s="16" t="s">
        <v>17</v>
      </c>
      <c r="C15" s="17" t="s">
        <v>41</v>
      </c>
      <c r="D15" s="22">
        <f>'Comprovações - Grupo II'!H5</f>
        <v>0</v>
      </c>
    </row>
    <row r="16" spans="1:5" ht="16.5" customHeight="1" x14ac:dyDescent="0.2">
      <c r="A16" s="37"/>
      <c r="B16" s="16" t="s">
        <v>79</v>
      </c>
      <c r="C16" s="17" t="s">
        <v>45</v>
      </c>
      <c r="D16" s="22">
        <f>'Comprovações - Grupo II'!H6</f>
        <v>0</v>
      </c>
    </row>
    <row r="17" spans="1:4" ht="15.75" x14ac:dyDescent="0.25">
      <c r="A17" s="37"/>
      <c r="B17" s="41"/>
      <c r="C17" s="42"/>
      <c r="D17" s="25"/>
    </row>
    <row r="18" spans="1:4" x14ac:dyDescent="0.25">
      <c r="A18" s="37"/>
      <c r="B18" s="15" t="s">
        <v>73</v>
      </c>
      <c r="C18" s="18" t="s">
        <v>3</v>
      </c>
      <c r="D18" s="15">
        <f>SUM(D19:D20)</f>
        <v>0</v>
      </c>
    </row>
    <row r="19" spans="1:4" ht="16.5" customHeight="1" x14ac:dyDescent="0.2">
      <c r="A19" s="37"/>
      <c r="B19" s="16" t="s">
        <v>18</v>
      </c>
      <c r="C19" s="17" t="s">
        <v>127</v>
      </c>
      <c r="D19" s="22">
        <f>'Comprovações - Grupo III'!H4</f>
        <v>0</v>
      </c>
    </row>
    <row r="20" spans="1:4" ht="15.75" x14ac:dyDescent="0.2">
      <c r="A20" s="37"/>
      <c r="B20" s="16" t="s">
        <v>23</v>
      </c>
      <c r="C20" s="17" t="s">
        <v>128</v>
      </c>
      <c r="D20" s="22">
        <f>'Comprovações - Grupo III'!H5</f>
        <v>0</v>
      </c>
    </row>
    <row r="21" spans="1:4" ht="15.75" x14ac:dyDescent="0.25">
      <c r="A21" s="37"/>
      <c r="B21" s="41"/>
      <c r="C21" s="42"/>
      <c r="D21" s="25"/>
    </row>
    <row r="22" spans="1:4" x14ac:dyDescent="0.25">
      <c r="A22" s="37"/>
      <c r="B22" s="15" t="s">
        <v>74</v>
      </c>
      <c r="C22" s="18" t="s">
        <v>5</v>
      </c>
      <c r="D22" s="15">
        <f>SUM(D23:D29)</f>
        <v>0</v>
      </c>
    </row>
    <row r="23" spans="1:4" ht="25.5" x14ac:dyDescent="0.2">
      <c r="A23" s="37"/>
      <c r="B23" s="16" t="s">
        <v>24</v>
      </c>
      <c r="C23" s="19" t="s">
        <v>59</v>
      </c>
      <c r="D23" s="22">
        <f>'Comprovações - Grupo IV'!H4</f>
        <v>0</v>
      </c>
    </row>
    <row r="24" spans="1:4" ht="15.75" x14ac:dyDescent="0.2">
      <c r="A24" s="37"/>
      <c r="B24" s="16" t="s">
        <v>25</v>
      </c>
      <c r="C24" s="19" t="s">
        <v>77</v>
      </c>
      <c r="D24" s="22">
        <f>'Comprovações - Grupo IV'!H5</f>
        <v>0</v>
      </c>
    </row>
    <row r="25" spans="1:4" ht="15.75" x14ac:dyDescent="0.2">
      <c r="A25" s="37"/>
      <c r="B25" s="16" t="s">
        <v>26</v>
      </c>
      <c r="C25" s="19" t="s">
        <v>42</v>
      </c>
      <c r="D25" s="22">
        <f>'Comprovações - Grupo IV'!H6</f>
        <v>0</v>
      </c>
    </row>
    <row r="26" spans="1:4" ht="15.75" x14ac:dyDescent="0.2">
      <c r="A26" s="37"/>
      <c r="B26" s="16" t="s">
        <v>27</v>
      </c>
      <c r="C26" s="19" t="s">
        <v>43</v>
      </c>
      <c r="D26" s="22">
        <f>'Comprovações - Grupo IV'!H7</f>
        <v>0</v>
      </c>
    </row>
    <row r="27" spans="1:4" ht="15.75" x14ac:dyDescent="0.2">
      <c r="A27" s="37"/>
      <c r="B27" s="16" t="s">
        <v>28</v>
      </c>
      <c r="C27" s="19" t="s">
        <v>44</v>
      </c>
      <c r="D27" s="22">
        <f>'Comprovações - Grupo IV'!H8</f>
        <v>0</v>
      </c>
    </row>
    <row r="28" spans="1:4" ht="25.5" x14ac:dyDescent="0.2">
      <c r="A28" s="37"/>
      <c r="B28" s="16" t="s">
        <v>29</v>
      </c>
      <c r="C28" s="19" t="s">
        <v>126</v>
      </c>
      <c r="D28" s="22">
        <f>'Comprovações - Grupo IV'!H9</f>
        <v>0</v>
      </c>
    </row>
    <row r="29" spans="1:4" ht="15.75" x14ac:dyDescent="0.2">
      <c r="A29" s="37"/>
      <c r="B29" s="16" t="s">
        <v>30</v>
      </c>
      <c r="C29" s="19" t="s">
        <v>78</v>
      </c>
      <c r="D29" s="22">
        <f>'Comprovações - Grupo IV'!H10</f>
        <v>0</v>
      </c>
    </row>
    <row r="30" spans="1:4" ht="83.25" customHeight="1" x14ac:dyDescent="0.25">
      <c r="A30" s="20" t="s">
        <v>129</v>
      </c>
      <c r="B30" s="35"/>
      <c r="C30" s="36"/>
      <c r="D30" s="24">
        <v>120</v>
      </c>
    </row>
    <row r="31" spans="1:4" ht="13.5" thickBot="1" x14ac:dyDescent="0.3"/>
    <row r="32" spans="1:4" ht="12.75" customHeight="1" x14ac:dyDescent="0.25">
      <c r="A32" s="32" t="s">
        <v>61</v>
      </c>
      <c r="B32" s="27" t="s">
        <v>62</v>
      </c>
    </row>
    <row r="33" spans="1:3" x14ac:dyDescent="0.25">
      <c r="A33" s="33"/>
      <c r="B33" s="1" t="s">
        <v>63</v>
      </c>
    </row>
    <row r="34" spans="1:3" x14ac:dyDescent="0.25">
      <c r="A34" s="33"/>
      <c r="B34" s="27" t="s">
        <v>64</v>
      </c>
    </row>
    <row r="35" spans="1:3" x14ac:dyDescent="0.25">
      <c r="A35" s="33"/>
      <c r="B35" s="1" t="s">
        <v>65</v>
      </c>
      <c r="C35" s="26"/>
    </row>
    <row r="36" spans="1:3" x14ac:dyDescent="0.25">
      <c r="A36" s="33"/>
      <c r="B36" s="27" t="s">
        <v>67</v>
      </c>
    </row>
    <row r="37" spans="1:3" x14ac:dyDescent="0.25">
      <c r="A37" s="33"/>
      <c r="B37" s="1" t="s">
        <v>66</v>
      </c>
    </row>
    <row r="38" spans="1:3" x14ac:dyDescent="0.25">
      <c r="A38" s="33"/>
      <c r="B38" s="27" t="s">
        <v>68</v>
      </c>
    </row>
    <row r="39" spans="1:3" ht="13.5" thickBot="1" x14ac:dyDescent="0.3">
      <c r="A39" s="34"/>
      <c r="B39" s="1" t="s">
        <v>69</v>
      </c>
    </row>
    <row r="41" spans="1:3" ht="15" x14ac:dyDescent="0.25">
      <c r="A41" s="28" t="s">
        <v>70</v>
      </c>
    </row>
  </sheetData>
  <sheetProtection algorithmName="SHA-512" hashValue="N537nim1Xr9K7tZ/bzMmKqXEsnuZXRUC0WwTyFHUrU7ciJp5L7+kKNEAJDwfP+GTtNRLCMF4K3MeeY79YW8FIw==" saltValue="JDZir/TtyT/CPrJ62cAW8g==" spinCount="100000" sheet="1" objects="1" scenarios="1" selectLockedCells="1"/>
  <mergeCells count="9">
    <mergeCell ref="A32:A39"/>
    <mergeCell ref="B30:C30"/>
    <mergeCell ref="A3:A29"/>
    <mergeCell ref="B2:D2"/>
    <mergeCell ref="B1:D1"/>
    <mergeCell ref="B12:C12"/>
    <mergeCell ref="B17:C17"/>
    <mergeCell ref="B21:C21"/>
    <mergeCell ref="B3:B5"/>
  </mergeCells>
  <conditionalFormatting sqref="D4">
    <cfRule type="cellIs" dxfId="4" priority="13" operator="greaterThan">
      <formula>299</formula>
    </cfRule>
    <cfRule type="cellIs" dxfId="3" priority="18" operator="greaterThan">
      <formula>300</formula>
    </cfRule>
    <cfRule type="cellIs" dxfId="2" priority="19" operator="lessThan">
      <formula>300</formula>
    </cfRule>
    <cfRule type="cellIs" dxfId="1" priority="20" operator="lessThan">
      <formula>300</formula>
    </cfRule>
    <cfRule type="cellIs" dxfId="0" priority="21" operator="lessThan">
      <formula>300</formula>
    </cfRule>
  </conditionalFormatting>
  <hyperlinks>
    <hyperlink ref="B32" location="'Comprovações - Grupo I'!A1" display="1- acessar &quot;Comprovações - Grupo I&quot;" xr:uid="{00000000-0004-0000-0000-000000000000}"/>
    <hyperlink ref="B34" location="'Comprovações - Grupo II'!A1" display="3- acessar &quot;Comprovações - Grupo II&quot;" xr:uid="{00000000-0004-0000-0000-000001000000}"/>
    <hyperlink ref="B36" location="'Comprovações - Grupo III'!A1" display="5- acessar &quot;Comprovações - Grupo III&quot;" xr:uid="{00000000-0004-0000-0000-000002000000}"/>
    <hyperlink ref="B38" location="'Comprovações - Grupo IV'!A1" display="7- acessar &quot;Comprovações - Grupo IV&quot;" xr:uid="{00000000-0004-0000-0000-000003000000}"/>
    <hyperlink ref="A41" location="Regulamento!A1" display="Qual dúvida acessar o Regulamento das Atividades Complementares" xr:uid="{00000000-0004-0000-0000-000004000000}"/>
  </hyperlinks>
  <pageMargins left="0.511811024" right="0.511811024" top="0.78740157499999996" bottom="0.78740157499999996" header="0.31496062000000002" footer="0.31496062000000002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1"/>
  <sheetViews>
    <sheetView showGridLines="0" workbookViewId="0">
      <selection activeCell="D2" sqref="D2"/>
    </sheetView>
  </sheetViews>
  <sheetFormatPr defaultColWidth="9.140625" defaultRowHeight="15" x14ac:dyDescent="0.25"/>
  <cols>
    <col min="1" max="1" width="7.140625" style="3" bestFit="1" customWidth="1"/>
    <col min="2" max="2" width="17.7109375" style="3" bestFit="1" customWidth="1"/>
    <col min="3" max="3" width="74.5703125" style="3" customWidth="1"/>
    <col min="4" max="4" width="12.7109375" style="4" bestFit="1" customWidth="1"/>
    <col min="5" max="6" width="9.140625" style="3"/>
    <col min="7" max="7" width="31.140625" style="3" bestFit="1" customWidth="1"/>
    <col min="8" max="9" width="9.140625" style="3"/>
    <col min="10" max="10" width="0" style="3" hidden="1" customWidth="1"/>
    <col min="11" max="16384" width="9.140625" style="3"/>
  </cols>
  <sheetData>
    <row r="1" spans="1:10" x14ac:dyDescent="0.25">
      <c r="A1" s="2" t="s">
        <v>22</v>
      </c>
      <c r="B1" s="2" t="s">
        <v>19</v>
      </c>
      <c r="C1" s="5" t="s">
        <v>20</v>
      </c>
      <c r="D1" s="5" t="s">
        <v>10</v>
      </c>
    </row>
    <row r="2" spans="1:10" x14ac:dyDescent="0.25">
      <c r="A2" s="8">
        <v>1</v>
      </c>
      <c r="B2" s="6"/>
      <c r="C2" s="6"/>
      <c r="D2" s="11"/>
    </row>
    <row r="3" spans="1:10" x14ac:dyDescent="0.25">
      <c r="A3" s="8">
        <v>2</v>
      </c>
      <c r="B3" s="6"/>
      <c r="C3" s="6"/>
      <c r="D3" s="11"/>
      <c r="G3" s="7" t="s">
        <v>11</v>
      </c>
      <c r="H3" s="12">
        <f>SUM(H4:H8)</f>
        <v>0</v>
      </c>
      <c r="J3" s="3" t="s">
        <v>12</v>
      </c>
    </row>
    <row r="4" spans="1:10" x14ac:dyDescent="0.25">
      <c r="A4" s="8">
        <v>3</v>
      </c>
      <c r="B4" s="6"/>
      <c r="C4" s="6"/>
      <c r="D4" s="11"/>
      <c r="G4" s="9" t="s">
        <v>21</v>
      </c>
      <c r="H4" s="8">
        <f>SUMIF($B$2:$B$101,"CH da atividade 1i",$D$2:$D$101)</f>
        <v>0</v>
      </c>
      <c r="J4" s="3" t="s">
        <v>13</v>
      </c>
    </row>
    <row r="5" spans="1:10" x14ac:dyDescent="0.25">
      <c r="A5" s="8">
        <v>4</v>
      </c>
      <c r="B5" s="6"/>
      <c r="C5" s="6"/>
      <c r="D5" s="11"/>
      <c r="G5" s="9" t="s">
        <v>33</v>
      </c>
      <c r="H5" s="8">
        <f>SUMIF($B$2:$B$101,"CH da atividade 1ii",$D$2:$D$101)</f>
        <v>0</v>
      </c>
      <c r="J5" s="3" t="s">
        <v>14</v>
      </c>
    </row>
    <row r="6" spans="1:10" x14ac:dyDescent="0.25">
      <c r="A6" s="8">
        <v>5</v>
      </c>
      <c r="B6" s="6"/>
      <c r="C6" s="6"/>
      <c r="D6" s="11"/>
      <c r="G6" s="9" t="s">
        <v>34</v>
      </c>
      <c r="H6" s="8">
        <f>SUMIF($B$2:$B$101,"CH da atividade 1iii",$D$2:$D$101)</f>
        <v>0</v>
      </c>
      <c r="J6" s="3" t="s">
        <v>15</v>
      </c>
    </row>
    <row r="7" spans="1:10" x14ac:dyDescent="0.25">
      <c r="A7" s="8">
        <v>6</v>
      </c>
      <c r="B7" s="6"/>
      <c r="C7" s="6"/>
      <c r="D7" s="11"/>
      <c r="G7" s="9" t="s">
        <v>35</v>
      </c>
      <c r="H7" s="8">
        <f>SUMIF($B$2:$B$101,"CH da atividade 1iv",$D$2:$D$101)</f>
        <v>0</v>
      </c>
    </row>
    <row r="8" spans="1:10" x14ac:dyDescent="0.25">
      <c r="A8" s="8">
        <v>7</v>
      </c>
      <c r="B8" s="6"/>
      <c r="C8" s="6"/>
      <c r="D8" s="11"/>
      <c r="G8" s="9" t="s">
        <v>80</v>
      </c>
      <c r="H8" s="8">
        <f>SUMIF($B$2:$B$101,"CH da atividade 1v",$D$2:$D$101)</f>
        <v>0</v>
      </c>
    </row>
    <row r="9" spans="1:10" x14ac:dyDescent="0.25">
      <c r="A9" s="8">
        <v>8</v>
      </c>
      <c r="B9" s="6"/>
      <c r="C9" s="6"/>
      <c r="D9" s="11"/>
    </row>
    <row r="10" spans="1:10" x14ac:dyDescent="0.25">
      <c r="A10" s="8">
        <v>9</v>
      </c>
      <c r="B10" s="6"/>
      <c r="C10" s="6"/>
      <c r="D10" s="11"/>
    </row>
    <row r="11" spans="1:10" x14ac:dyDescent="0.25">
      <c r="A11" s="8">
        <v>10</v>
      </c>
      <c r="B11" s="6"/>
      <c r="C11" s="6"/>
      <c r="D11" s="11"/>
    </row>
    <row r="12" spans="1:10" x14ac:dyDescent="0.25">
      <c r="A12" s="8">
        <v>11</v>
      </c>
      <c r="B12" s="6"/>
      <c r="C12" s="6"/>
      <c r="D12" s="11"/>
    </row>
    <row r="13" spans="1:10" x14ac:dyDescent="0.25">
      <c r="A13" s="8">
        <v>12</v>
      </c>
      <c r="B13" s="6"/>
      <c r="C13" s="6"/>
      <c r="D13" s="11"/>
    </row>
    <row r="14" spans="1:10" x14ac:dyDescent="0.25">
      <c r="A14" s="8">
        <v>13</v>
      </c>
      <c r="B14" s="6"/>
      <c r="C14" s="6"/>
      <c r="D14" s="11"/>
    </row>
    <row r="15" spans="1:10" x14ac:dyDescent="0.25">
      <c r="A15" s="8">
        <v>14</v>
      </c>
      <c r="B15" s="6"/>
      <c r="C15" s="6"/>
      <c r="D15" s="11"/>
    </row>
    <row r="16" spans="1:10" x14ac:dyDescent="0.25">
      <c r="A16" s="8">
        <v>15</v>
      </c>
      <c r="B16" s="6"/>
      <c r="C16" s="6"/>
      <c r="D16" s="11"/>
    </row>
    <row r="17" spans="1:4" x14ac:dyDescent="0.25">
      <c r="A17" s="8">
        <v>16</v>
      </c>
      <c r="B17" s="6"/>
      <c r="C17" s="6"/>
      <c r="D17" s="11"/>
    </row>
    <row r="18" spans="1:4" x14ac:dyDescent="0.25">
      <c r="A18" s="8">
        <v>17</v>
      </c>
      <c r="B18" s="6"/>
      <c r="C18" s="6"/>
      <c r="D18" s="11"/>
    </row>
    <row r="19" spans="1:4" x14ac:dyDescent="0.25">
      <c r="A19" s="8">
        <v>18</v>
      </c>
      <c r="B19" s="6"/>
      <c r="C19" s="6"/>
      <c r="D19" s="11"/>
    </row>
    <row r="20" spans="1:4" x14ac:dyDescent="0.25">
      <c r="A20" s="8">
        <v>19</v>
      </c>
      <c r="B20" s="6"/>
      <c r="C20" s="6"/>
      <c r="D20" s="11"/>
    </row>
    <row r="21" spans="1:4" x14ac:dyDescent="0.25">
      <c r="A21" s="8">
        <v>20</v>
      </c>
      <c r="B21" s="6"/>
      <c r="C21" s="6"/>
      <c r="D21" s="11"/>
    </row>
    <row r="22" spans="1:4" x14ac:dyDescent="0.25">
      <c r="A22" s="8">
        <v>21</v>
      </c>
      <c r="B22" s="6"/>
      <c r="C22" s="6"/>
      <c r="D22" s="11"/>
    </row>
    <row r="23" spans="1:4" x14ac:dyDescent="0.25">
      <c r="A23" s="8">
        <v>22</v>
      </c>
      <c r="B23" s="6"/>
      <c r="C23" s="6"/>
      <c r="D23" s="11"/>
    </row>
    <row r="24" spans="1:4" x14ac:dyDescent="0.25">
      <c r="A24" s="8">
        <v>23</v>
      </c>
      <c r="B24" s="6"/>
      <c r="C24" s="6"/>
      <c r="D24" s="11"/>
    </row>
    <row r="25" spans="1:4" x14ac:dyDescent="0.25">
      <c r="A25" s="8">
        <v>24</v>
      </c>
      <c r="B25" s="6"/>
      <c r="C25" s="6"/>
      <c r="D25" s="11"/>
    </row>
    <row r="26" spans="1:4" x14ac:dyDescent="0.25">
      <c r="A26" s="8">
        <v>25</v>
      </c>
      <c r="B26" s="6"/>
      <c r="C26" s="6"/>
      <c r="D26" s="11"/>
    </row>
    <row r="27" spans="1:4" x14ac:dyDescent="0.25">
      <c r="A27" s="8">
        <v>26</v>
      </c>
      <c r="B27" s="6"/>
      <c r="C27" s="6"/>
      <c r="D27" s="11"/>
    </row>
    <row r="28" spans="1:4" x14ac:dyDescent="0.25">
      <c r="A28" s="8">
        <v>27</v>
      </c>
      <c r="B28" s="6"/>
      <c r="C28" s="6"/>
      <c r="D28" s="11"/>
    </row>
    <row r="29" spans="1:4" x14ac:dyDescent="0.25">
      <c r="A29" s="8">
        <v>28</v>
      </c>
      <c r="B29" s="6"/>
      <c r="C29" s="6"/>
      <c r="D29" s="11"/>
    </row>
    <row r="30" spans="1:4" x14ac:dyDescent="0.25">
      <c r="A30" s="8">
        <v>29</v>
      </c>
      <c r="B30" s="6"/>
      <c r="C30" s="6"/>
      <c r="D30" s="11"/>
    </row>
    <row r="31" spans="1:4" x14ac:dyDescent="0.25">
      <c r="A31" s="8">
        <v>30</v>
      </c>
      <c r="B31" s="6"/>
      <c r="C31" s="6"/>
      <c r="D31" s="11"/>
    </row>
    <row r="32" spans="1:4" x14ac:dyDescent="0.25">
      <c r="A32" s="8">
        <v>31</v>
      </c>
      <c r="B32" s="6"/>
      <c r="C32" s="6"/>
      <c r="D32" s="11"/>
    </row>
    <row r="33" spans="1:4" x14ac:dyDescent="0.25">
      <c r="A33" s="8">
        <v>32</v>
      </c>
      <c r="B33" s="6"/>
      <c r="C33" s="6"/>
      <c r="D33" s="11"/>
    </row>
    <row r="34" spans="1:4" x14ac:dyDescent="0.25">
      <c r="A34" s="8">
        <v>33</v>
      </c>
      <c r="B34" s="6"/>
      <c r="C34" s="6"/>
      <c r="D34" s="11"/>
    </row>
    <row r="35" spans="1:4" x14ac:dyDescent="0.25">
      <c r="A35" s="8">
        <v>34</v>
      </c>
      <c r="B35" s="6"/>
      <c r="C35" s="6"/>
      <c r="D35" s="11"/>
    </row>
    <row r="36" spans="1:4" x14ac:dyDescent="0.25">
      <c r="A36" s="8">
        <v>35</v>
      </c>
      <c r="B36" s="6"/>
      <c r="C36" s="6"/>
      <c r="D36" s="11"/>
    </row>
    <row r="37" spans="1:4" x14ac:dyDescent="0.25">
      <c r="A37" s="8">
        <v>36</v>
      </c>
      <c r="B37" s="6"/>
      <c r="C37" s="6"/>
      <c r="D37" s="11"/>
    </row>
    <row r="38" spans="1:4" x14ac:dyDescent="0.25">
      <c r="A38" s="8">
        <v>37</v>
      </c>
      <c r="B38" s="6"/>
      <c r="C38" s="6"/>
      <c r="D38" s="11"/>
    </row>
    <row r="39" spans="1:4" x14ac:dyDescent="0.25">
      <c r="A39" s="8">
        <v>38</v>
      </c>
      <c r="B39" s="6"/>
      <c r="C39" s="6"/>
      <c r="D39" s="11"/>
    </row>
    <row r="40" spans="1:4" x14ac:dyDescent="0.25">
      <c r="A40" s="8">
        <v>39</v>
      </c>
      <c r="B40" s="6"/>
      <c r="C40" s="6"/>
      <c r="D40" s="11"/>
    </row>
    <row r="41" spans="1:4" x14ac:dyDescent="0.25">
      <c r="A41" s="8">
        <v>40</v>
      </c>
      <c r="B41" s="6"/>
      <c r="C41" s="6"/>
      <c r="D41" s="11"/>
    </row>
    <row r="42" spans="1:4" x14ac:dyDescent="0.25">
      <c r="A42" s="8">
        <v>41</v>
      </c>
      <c r="B42" s="6"/>
      <c r="C42" s="6"/>
      <c r="D42" s="11"/>
    </row>
    <row r="43" spans="1:4" x14ac:dyDescent="0.25">
      <c r="A43" s="8">
        <v>42</v>
      </c>
      <c r="B43" s="6"/>
      <c r="C43" s="6"/>
      <c r="D43" s="11"/>
    </row>
    <row r="44" spans="1:4" x14ac:dyDescent="0.25">
      <c r="A44" s="8">
        <v>43</v>
      </c>
      <c r="B44" s="6"/>
      <c r="C44" s="6"/>
      <c r="D44" s="11"/>
    </row>
    <row r="45" spans="1:4" x14ac:dyDescent="0.25">
      <c r="A45" s="8">
        <v>44</v>
      </c>
      <c r="B45" s="6"/>
      <c r="C45" s="6"/>
      <c r="D45" s="11"/>
    </row>
    <row r="46" spans="1:4" x14ac:dyDescent="0.25">
      <c r="A46" s="8">
        <v>45</v>
      </c>
      <c r="B46" s="6"/>
      <c r="C46" s="6"/>
      <c r="D46" s="11"/>
    </row>
    <row r="47" spans="1:4" x14ac:dyDescent="0.25">
      <c r="A47" s="8">
        <v>46</v>
      </c>
      <c r="B47" s="6"/>
      <c r="C47" s="6"/>
      <c r="D47" s="11"/>
    </row>
    <row r="48" spans="1:4" x14ac:dyDescent="0.25">
      <c r="A48" s="8">
        <v>47</v>
      </c>
      <c r="B48" s="6"/>
      <c r="C48" s="6"/>
      <c r="D48" s="11"/>
    </row>
    <row r="49" spans="1:4" x14ac:dyDescent="0.25">
      <c r="A49" s="8">
        <v>48</v>
      </c>
      <c r="B49" s="6"/>
      <c r="C49" s="6"/>
      <c r="D49" s="11"/>
    </row>
    <row r="50" spans="1:4" x14ac:dyDescent="0.25">
      <c r="A50" s="8">
        <v>49</v>
      </c>
      <c r="B50" s="6"/>
      <c r="C50" s="6"/>
      <c r="D50" s="11"/>
    </row>
    <row r="51" spans="1:4" x14ac:dyDescent="0.25">
      <c r="A51" s="8">
        <v>50</v>
      </c>
      <c r="B51" s="6"/>
      <c r="C51" s="6"/>
      <c r="D51" s="11"/>
    </row>
    <row r="52" spans="1:4" x14ac:dyDescent="0.25">
      <c r="A52" s="8">
        <v>51</v>
      </c>
      <c r="B52" s="6"/>
      <c r="C52" s="6"/>
      <c r="D52" s="11"/>
    </row>
    <row r="53" spans="1:4" x14ac:dyDescent="0.25">
      <c r="A53" s="8">
        <v>52</v>
      </c>
      <c r="B53" s="6"/>
      <c r="C53" s="6"/>
      <c r="D53" s="11"/>
    </row>
    <row r="54" spans="1:4" x14ac:dyDescent="0.25">
      <c r="A54" s="8">
        <v>53</v>
      </c>
      <c r="B54" s="6"/>
      <c r="C54" s="6"/>
      <c r="D54" s="11"/>
    </row>
    <row r="55" spans="1:4" x14ac:dyDescent="0.25">
      <c r="A55" s="8">
        <v>54</v>
      </c>
      <c r="B55" s="6"/>
      <c r="C55" s="6"/>
      <c r="D55" s="11"/>
    </row>
    <row r="56" spans="1:4" x14ac:dyDescent="0.25">
      <c r="A56" s="8">
        <v>55</v>
      </c>
      <c r="B56" s="6"/>
      <c r="C56" s="6"/>
      <c r="D56" s="11"/>
    </row>
    <row r="57" spans="1:4" x14ac:dyDescent="0.25">
      <c r="A57" s="8">
        <v>56</v>
      </c>
      <c r="B57" s="6"/>
      <c r="C57" s="6"/>
      <c r="D57" s="11"/>
    </row>
    <row r="58" spans="1:4" x14ac:dyDescent="0.25">
      <c r="A58" s="8">
        <v>57</v>
      </c>
      <c r="B58" s="6"/>
      <c r="C58" s="6"/>
      <c r="D58" s="11"/>
    </row>
    <row r="59" spans="1:4" x14ac:dyDescent="0.25">
      <c r="A59" s="8">
        <v>58</v>
      </c>
      <c r="B59" s="6"/>
      <c r="C59" s="6"/>
      <c r="D59" s="11"/>
    </row>
    <row r="60" spans="1:4" x14ac:dyDescent="0.25">
      <c r="A60" s="8">
        <v>59</v>
      </c>
      <c r="B60" s="6"/>
      <c r="C60" s="6"/>
      <c r="D60" s="11"/>
    </row>
    <row r="61" spans="1:4" x14ac:dyDescent="0.25">
      <c r="A61" s="8">
        <v>60</v>
      </c>
      <c r="B61" s="6"/>
      <c r="C61" s="6"/>
      <c r="D61" s="11"/>
    </row>
    <row r="62" spans="1:4" x14ac:dyDescent="0.25">
      <c r="A62" s="8">
        <v>61</v>
      </c>
      <c r="B62" s="6"/>
      <c r="C62" s="6"/>
      <c r="D62" s="11"/>
    </row>
    <row r="63" spans="1:4" x14ac:dyDescent="0.25">
      <c r="A63" s="8">
        <v>62</v>
      </c>
      <c r="B63" s="6"/>
      <c r="C63" s="6"/>
      <c r="D63" s="11"/>
    </row>
    <row r="64" spans="1:4" x14ac:dyDescent="0.25">
      <c r="A64" s="8">
        <v>63</v>
      </c>
      <c r="B64" s="6"/>
      <c r="C64" s="6"/>
      <c r="D64" s="11"/>
    </row>
    <row r="65" spans="1:4" x14ac:dyDescent="0.25">
      <c r="A65" s="8">
        <v>64</v>
      </c>
      <c r="B65" s="6"/>
      <c r="C65" s="6"/>
      <c r="D65" s="11"/>
    </row>
    <row r="66" spans="1:4" x14ac:dyDescent="0.25">
      <c r="A66" s="8">
        <v>65</v>
      </c>
      <c r="B66" s="6"/>
      <c r="C66" s="6"/>
      <c r="D66" s="11"/>
    </row>
    <row r="67" spans="1:4" x14ac:dyDescent="0.25">
      <c r="A67" s="8">
        <v>66</v>
      </c>
      <c r="B67" s="6"/>
      <c r="C67" s="6"/>
      <c r="D67" s="11"/>
    </row>
    <row r="68" spans="1:4" x14ac:dyDescent="0.25">
      <c r="A68" s="8">
        <v>67</v>
      </c>
      <c r="B68" s="6"/>
      <c r="C68" s="6"/>
      <c r="D68" s="11"/>
    </row>
    <row r="69" spans="1:4" x14ac:dyDescent="0.25">
      <c r="A69" s="8">
        <v>68</v>
      </c>
      <c r="B69" s="6"/>
      <c r="C69" s="6"/>
      <c r="D69" s="11"/>
    </row>
    <row r="70" spans="1:4" x14ac:dyDescent="0.25">
      <c r="A70" s="8">
        <v>69</v>
      </c>
      <c r="B70" s="6"/>
      <c r="C70" s="6"/>
      <c r="D70" s="11"/>
    </row>
    <row r="71" spans="1:4" x14ac:dyDescent="0.25">
      <c r="A71" s="8">
        <v>70</v>
      </c>
      <c r="B71" s="6"/>
      <c r="C71" s="6"/>
      <c r="D71" s="11"/>
    </row>
    <row r="72" spans="1:4" x14ac:dyDescent="0.25">
      <c r="A72" s="8">
        <v>71</v>
      </c>
      <c r="B72" s="6"/>
      <c r="C72" s="6"/>
      <c r="D72" s="11"/>
    </row>
    <row r="73" spans="1:4" x14ac:dyDescent="0.25">
      <c r="A73" s="8">
        <v>72</v>
      </c>
      <c r="B73" s="6"/>
      <c r="C73" s="6"/>
      <c r="D73" s="11"/>
    </row>
    <row r="74" spans="1:4" x14ac:dyDescent="0.25">
      <c r="A74" s="8">
        <v>73</v>
      </c>
      <c r="B74" s="6"/>
      <c r="C74" s="6"/>
      <c r="D74" s="11"/>
    </row>
    <row r="75" spans="1:4" x14ac:dyDescent="0.25">
      <c r="A75" s="8">
        <v>74</v>
      </c>
      <c r="B75" s="6"/>
      <c r="C75" s="6"/>
      <c r="D75" s="11"/>
    </row>
    <row r="76" spans="1:4" x14ac:dyDescent="0.25">
      <c r="A76" s="8">
        <v>75</v>
      </c>
      <c r="B76" s="6"/>
      <c r="C76" s="6"/>
      <c r="D76" s="11"/>
    </row>
    <row r="77" spans="1:4" x14ac:dyDescent="0.25">
      <c r="A77" s="8">
        <v>76</v>
      </c>
      <c r="B77" s="6"/>
      <c r="C77" s="6"/>
      <c r="D77" s="11"/>
    </row>
    <row r="78" spans="1:4" x14ac:dyDescent="0.25">
      <c r="A78" s="8">
        <v>77</v>
      </c>
      <c r="B78" s="6"/>
      <c r="C78" s="6"/>
      <c r="D78" s="11"/>
    </row>
    <row r="79" spans="1:4" x14ac:dyDescent="0.25">
      <c r="A79" s="8">
        <v>78</v>
      </c>
      <c r="B79" s="6"/>
      <c r="C79" s="6"/>
      <c r="D79" s="11"/>
    </row>
    <row r="80" spans="1:4" x14ac:dyDescent="0.25">
      <c r="A80" s="8">
        <v>79</v>
      </c>
      <c r="B80" s="6"/>
      <c r="C80" s="6"/>
      <c r="D80" s="11"/>
    </row>
    <row r="81" spans="1:4" x14ac:dyDescent="0.25">
      <c r="A81" s="8">
        <v>80</v>
      </c>
      <c r="B81" s="6"/>
      <c r="C81" s="6"/>
      <c r="D81" s="11"/>
    </row>
    <row r="82" spans="1:4" x14ac:dyDescent="0.25">
      <c r="A82" s="8">
        <v>81</v>
      </c>
      <c r="B82" s="6"/>
      <c r="C82" s="6"/>
      <c r="D82" s="11"/>
    </row>
    <row r="83" spans="1:4" x14ac:dyDescent="0.25">
      <c r="A83" s="8">
        <v>82</v>
      </c>
      <c r="B83" s="6"/>
      <c r="C83" s="6"/>
      <c r="D83" s="11"/>
    </row>
    <row r="84" spans="1:4" x14ac:dyDescent="0.25">
      <c r="A84" s="8">
        <v>83</v>
      </c>
      <c r="B84" s="6"/>
      <c r="C84" s="6"/>
      <c r="D84" s="11"/>
    </row>
    <row r="85" spans="1:4" x14ac:dyDescent="0.25">
      <c r="A85" s="8">
        <v>84</v>
      </c>
      <c r="B85" s="6"/>
      <c r="C85" s="6"/>
      <c r="D85" s="11"/>
    </row>
    <row r="86" spans="1:4" x14ac:dyDescent="0.25">
      <c r="A86" s="8">
        <v>85</v>
      </c>
      <c r="B86" s="6"/>
      <c r="C86" s="6"/>
      <c r="D86" s="11"/>
    </row>
    <row r="87" spans="1:4" x14ac:dyDescent="0.25">
      <c r="A87" s="8">
        <v>86</v>
      </c>
      <c r="B87" s="6"/>
      <c r="C87" s="6"/>
      <c r="D87" s="11"/>
    </row>
    <row r="88" spans="1:4" x14ac:dyDescent="0.25">
      <c r="A88" s="8">
        <v>87</v>
      </c>
      <c r="B88" s="6"/>
      <c r="C88" s="6"/>
      <c r="D88" s="11"/>
    </row>
    <row r="89" spans="1:4" x14ac:dyDescent="0.25">
      <c r="A89" s="8">
        <v>88</v>
      </c>
      <c r="B89" s="6"/>
      <c r="C89" s="6"/>
      <c r="D89" s="11"/>
    </row>
    <row r="90" spans="1:4" x14ac:dyDescent="0.25">
      <c r="A90" s="8">
        <v>89</v>
      </c>
      <c r="B90" s="6"/>
      <c r="C90" s="6"/>
      <c r="D90" s="11"/>
    </row>
    <row r="91" spans="1:4" x14ac:dyDescent="0.25">
      <c r="A91" s="8">
        <v>90</v>
      </c>
      <c r="B91" s="6"/>
      <c r="C91" s="6"/>
      <c r="D91" s="11"/>
    </row>
    <row r="92" spans="1:4" x14ac:dyDescent="0.25">
      <c r="A92" s="8">
        <v>91</v>
      </c>
      <c r="B92" s="6"/>
      <c r="C92" s="6"/>
      <c r="D92" s="11"/>
    </row>
    <row r="93" spans="1:4" x14ac:dyDescent="0.25">
      <c r="A93" s="8">
        <v>92</v>
      </c>
      <c r="B93" s="6"/>
      <c r="C93" s="6"/>
      <c r="D93" s="11"/>
    </row>
    <row r="94" spans="1:4" x14ac:dyDescent="0.25">
      <c r="A94" s="8">
        <v>93</v>
      </c>
      <c r="B94" s="6"/>
      <c r="C94" s="6"/>
      <c r="D94" s="11"/>
    </row>
    <row r="95" spans="1:4" x14ac:dyDescent="0.25">
      <c r="A95" s="8">
        <v>94</v>
      </c>
      <c r="B95" s="6"/>
      <c r="C95" s="6"/>
      <c r="D95" s="11"/>
    </row>
    <row r="96" spans="1:4" x14ac:dyDescent="0.25">
      <c r="A96" s="8">
        <v>95</v>
      </c>
      <c r="B96" s="6"/>
      <c r="C96" s="6"/>
      <c r="D96" s="11"/>
    </row>
    <row r="97" spans="1:4" x14ac:dyDescent="0.25">
      <c r="A97" s="8">
        <v>96</v>
      </c>
      <c r="B97" s="6"/>
      <c r="C97" s="6"/>
      <c r="D97" s="11"/>
    </row>
    <row r="98" spans="1:4" x14ac:dyDescent="0.25">
      <c r="A98" s="8">
        <v>97</v>
      </c>
      <c r="B98" s="6"/>
      <c r="C98" s="6"/>
      <c r="D98" s="11"/>
    </row>
    <row r="99" spans="1:4" x14ac:dyDescent="0.25">
      <c r="A99" s="8">
        <v>98</v>
      </c>
      <c r="B99" s="6"/>
      <c r="C99" s="6"/>
      <c r="D99" s="11"/>
    </row>
    <row r="100" spans="1:4" x14ac:dyDescent="0.25">
      <c r="A100" s="8">
        <v>99</v>
      </c>
      <c r="B100" s="6"/>
      <c r="C100" s="6"/>
      <c r="D100" s="11"/>
    </row>
    <row r="101" spans="1:4" x14ac:dyDescent="0.25">
      <c r="A101" s="8">
        <v>100</v>
      </c>
      <c r="B101" s="6"/>
      <c r="C101" s="6"/>
      <c r="D101" s="11"/>
    </row>
  </sheetData>
  <sheetProtection algorithmName="SHA-512" hashValue="P9RAUgSEqvK7pccdtEea9sLNfW0rBjin1YXskWbNWNMoQ4eS3f8eic42fZLu9zT6m/zj8yFycbiKwhwdYTbC0A==" saltValue="ItJhbodXMgR/5se8XGNBtA==" spinCount="100000" sheet="1" objects="1" scenarios="1" selectLockedCells="1"/>
  <dataConsolidate/>
  <dataValidations count="1">
    <dataValidation type="list" allowBlank="1" showInputMessage="1" showErrorMessage="1" errorTitle="Erro" error="Você deve selecionar uma das seguintes opções: _x000a_CH da atividade 1i_x000a_CH da atividade 1ii_x000a_CH da atividade 1iii_x000a_CH da atividade 1iv_x000a_CH da atividade 1v" sqref="B2:B101" xr:uid="{946953BC-47C6-4B3E-8C21-D228C948D964}">
      <formula1>CHGrupoI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1"/>
  <sheetViews>
    <sheetView showGridLines="0" workbookViewId="0">
      <selection activeCell="D2" sqref="D2:D101"/>
    </sheetView>
  </sheetViews>
  <sheetFormatPr defaultColWidth="9.140625" defaultRowHeight="15" x14ac:dyDescent="0.25"/>
  <cols>
    <col min="1" max="1" width="7.140625" style="3" bestFit="1" customWidth="1"/>
    <col min="2" max="2" width="17.7109375" style="3" bestFit="1" customWidth="1"/>
    <col min="3" max="3" width="74.5703125" style="3" customWidth="1"/>
    <col min="4" max="4" width="12.7109375" style="4" bestFit="1" customWidth="1"/>
    <col min="5" max="6" width="9.140625" style="3"/>
    <col min="7" max="7" width="31.140625" style="3" bestFit="1" customWidth="1"/>
    <col min="8" max="9" width="9.140625" style="3"/>
    <col min="10" max="10" width="0" style="3" hidden="1" customWidth="1"/>
    <col min="11" max="16384" width="9.140625" style="3"/>
  </cols>
  <sheetData>
    <row r="1" spans="1:10" x14ac:dyDescent="0.25">
      <c r="A1" s="2" t="s">
        <v>22</v>
      </c>
      <c r="B1" s="2" t="s">
        <v>19</v>
      </c>
      <c r="C1" s="5" t="s">
        <v>20</v>
      </c>
      <c r="D1" s="5" t="s">
        <v>10</v>
      </c>
    </row>
    <row r="2" spans="1:10" x14ac:dyDescent="0.25">
      <c r="A2" s="8">
        <v>1</v>
      </c>
      <c r="B2" s="6"/>
      <c r="C2" s="6"/>
      <c r="D2" s="11"/>
    </row>
    <row r="3" spans="1:10" x14ac:dyDescent="0.25">
      <c r="A3" s="8">
        <v>2</v>
      </c>
      <c r="B3" s="6"/>
      <c r="C3" s="6"/>
      <c r="D3" s="11"/>
      <c r="G3" s="7" t="s">
        <v>46</v>
      </c>
      <c r="H3" s="12">
        <f>SUM(H4:H6)</f>
        <v>0</v>
      </c>
    </row>
    <row r="4" spans="1:10" x14ac:dyDescent="0.25">
      <c r="A4" s="8">
        <v>3</v>
      </c>
      <c r="B4" s="6"/>
      <c r="C4" s="6"/>
      <c r="D4" s="11"/>
      <c r="G4" s="9" t="s">
        <v>47</v>
      </c>
      <c r="H4" s="8">
        <f>SUMIF($B$2:$B$101,"CH da atividade 2i",$D$2:$D$101)</f>
        <v>0</v>
      </c>
      <c r="J4" s="3" t="s">
        <v>16</v>
      </c>
    </row>
    <row r="5" spans="1:10" x14ac:dyDescent="0.25">
      <c r="A5" s="8">
        <v>4</v>
      </c>
      <c r="B5" s="6"/>
      <c r="C5" s="6"/>
      <c r="D5" s="11"/>
      <c r="G5" s="9" t="s">
        <v>48</v>
      </c>
      <c r="H5" s="8">
        <f>SUMIF($B$2:$B$101,"CH da atividade 2ii",$D$2:$D$101)</f>
        <v>0</v>
      </c>
      <c r="J5" s="3" t="s">
        <v>17</v>
      </c>
    </row>
    <row r="6" spans="1:10" x14ac:dyDescent="0.25">
      <c r="A6" s="8">
        <v>5</v>
      </c>
      <c r="B6" s="6"/>
      <c r="C6" s="6"/>
      <c r="D6" s="11"/>
      <c r="G6" s="9" t="s">
        <v>81</v>
      </c>
      <c r="H6" s="8">
        <f>SUMIF($B$2:$B$101,"CH da atividade 2iii",$D$2:$D$101)</f>
        <v>0</v>
      </c>
    </row>
    <row r="7" spans="1:10" x14ac:dyDescent="0.25">
      <c r="A7" s="8">
        <v>6</v>
      </c>
      <c r="B7" s="6"/>
      <c r="C7" s="6"/>
      <c r="D7" s="11"/>
    </row>
    <row r="8" spans="1:10" x14ac:dyDescent="0.25">
      <c r="A8" s="8">
        <v>7</v>
      </c>
      <c r="B8" s="6"/>
      <c r="C8" s="6"/>
      <c r="D8" s="11"/>
    </row>
    <row r="9" spans="1:10" x14ac:dyDescent="0.25">
      <c r="A9" s="8">
        <v>8</v>
      </c>
      <c r="B9" s="6"/>
      <c r="C9" s="6"/>
      <c r="D9" s="11"/>
    </row>
    <row r="10" spans="1:10" x14ac:dyDescent="0.25">
      <c r="A10" s="8">
        <v>9</v>
      </c>
      <c r="B10" s="6"/>
      <c r="C10" s="6"/>
      <c r="D10" s="11"/>
    </row>
    <row r="11" spans="1:10" x14ac:dyDescent="0.25">
      <c r="A11" s="8">
        <v>10</v>
      </c>
      <c r="B11" s="6"/>
      <c r="C11" s="6"/>
      <c r="D11" s="11"/>
    </row>
    <row r="12" spans="1:10" x14ac:dyDescent="0.25">
      <c r="A12" s="8">
        <v>11</v>
      </c>
      <c r="B12" s="6"/>
      <c r="C12" s="6"/>
      <c r="D12" s="11"/>
    </row>
    <row r="13" spans="1:10" x14ac:dyDescent="0.25">
      <c r="A13" s="8">
        <v>12</v>
      </c>
      <c r="B13" s="6"/>
      <c r="C13" s="6"/>
      <c r="D13" s="11"/>
    </row>
    <row r="14" spans="1:10" x14ac:dyDescent="0.25">
      <c r="A14" s="8">
        <v>13</v>
      </c>
      <c r="B14" s="6"/>
      <c r="C14" s="6"/>
      <c r="D14" s="11"/>
    </row>
    <row r="15" spans="1:10" x14ac:dyDescent="0.25">
      <c r="A15" s="8">
        <v>14</v>
      </c>
      <c r="B15" s="6"/>
      <c r="C15" s="6"/>
      <c r="D15" s="11"/>
    </row>
    <row r="16" spans="1:10" x14ac:dyDescent="0.25">
      <c r="A16" s="8">
        <v>15</v>
      </c>
      <c r="B16" s="6"/>
      <c r="C16" s="6"/>
      <c r="D16" s="11"/>
    </row>
    <row r="17" spans="1:4" x14ac:dyDescent="0.25">
      <c r="A17" s="8">
        <v>16</v>
      </c>
      <c r="B17" s="6"/>
      <c r="C17" s="6"/>
      <c r="D17" s="11"/>
    </row>
    <row r="18" spans="1:4" x14ac:dyDescent="0.25">
      <c r="A18" s="8">
        <v>17</v>
      </c>
      <c r="B18" s="6"/>
      <c r="C18" s="6"/>
      <c r="D18" s="11"/>
    </row>
    <row r="19" spans="1:4" x14ac:dyDescent="0.25">
      <c r="A19" s="8">
        <v>18</v>
      </c>
      <c r="B19" s="6"/>
      <c r="C19" s="6"/>
      <c r="D19" s="11"/>
    </row>
    <row r="20" spans="1:4" x14ac:dyDescent="0.25">
      <c r="A20" s="8">
        <v>19</v>
      </c>
      <c r="B20" s="6"/>
      <c r="C20" s="6"/>
      <c r="D20" s="11"/>
    </row>
    <row r="21" spans="1:4" x14ac:dyDescent="0.25">
      <c r="A21" s="8">
        <v>20</v>
      </c>
      <c r="B21" s="6"/>
      <c r="C21" s="6"/>
      <c r="D21" s="11"/>
    </row>
    <row r="22" spans="1:4" x14ac:dyDescent="0.25">
      <c r="A22" s="8">
        <v>21</v>
      </c>
      <c r="B22" s="6"/>
      <c r="C22" s="6"/>
      <c r="D22" s="11"/>
    </row>
    <row r="23" spans="1:4" x14ac:dyDescent="0.25">
      <c r="A23" s="8">
        <v>22</v>
      </c>
      <c r="B23" s="6"/>
      <c r="C23" s="6"/>
      <c r="D23" s="11"/>
    </row>
    <row r="24" spans="1:4" x14ac:dyDescent="0.25">
      <c r="A24" s="8">
        <v>23</v>
      </c>
      <c r="B24" s="6"/>
      <c r="C24" s="6"/>
      <c r="D24" s="11"/>
    </row>
    <row r="25" spans="1:4" x14ac:dyDescent="0.25">
      <c r="A25" s="8">
        <v>24</v>
      </c>
      <c r="B25" s="6"/>
      <c r="C25" s="6"/>
      <c r="D25" s="11"/>
    </row>
    <row r="26" spans="1:4" x14ac:dyDescent="0.25">
      <c r="A26" s="8">
        <v>25</v>
      </c>
      <c r="B26" s="6"/>
      <c r="C26" s="6"/>
      <c r="D26" s="11"/>
    </row>
    <row r="27" spans="1:4" x14ac:dyDescent="0.25">
      <c r="A27" s="8">
        <v>26</v>
      </c>
      <c r="B27" s="6"/>
      <c r="C27" s="6"/>
      <c r="D27" s="11"/>
    </row>
    <row r="28" spans="1:4" x14ac:dyDescent="0.25">
      <c r="A28" s="8">
        <v>27</v>
      </c>
      <c r="B28" s="6"/>
      <c r="C28" s="6"/>
      <c r="D28" s="11"/>
    </row>
    <row r="29" spans="1:4" x14ac:dyDescent="0.25">
      <c r="A29" s="8">
        <v>28</v>
      </c>
      <c r="B29" s="6"/>
      <c r="C29" s="6"/>
      <c r="D29" s="11"/>
    </row>
    <row r="30" spans="1:4" x14ac:dyDescent="0.25">
      <c r="A30" s="8">
        <v>29</v>
      </c>
      <c r="B30" s="6"/>
      <c r="C30" s="6"/>
      <c r="D30" s="11"/>
    </row>
    <row r="31" spans="1:4" x14ac:dyDescent="0.25">
      <c r="A31" s="8">
        <v>30</v>
      </c>
      <c r="B31" s="6"/>
      <c r="C31" s="6"/>
      <c r="D31" s="11"/>
    </row>
    <row r="32" spans="1:4" x14ac:dyDescent="0.25">
      <c r="A32" s="8">
        <v>31</v>
      </c>
      <c r="B32" s="6"/>
      <c r="C32" s="6"/>
      <c r="D32" s="11"/>
    </row>
    <row r="33" spans="1:4" x14ac:dyDescent="0.25">
      <c r="A33" s="8">
        <v>32</v>
      </c>
      <c r="B33" s="6"/>
      <c r="C33" s="6"/>
      <c r="D33" s="11"/>
    </row>
    <row r="34" spans="1:4" x14ac:dyDescent="0.25">
      <c r="A34" s="8">
        <v>33</v>
      </c>
      <c r="B34" s="6"/>
      <c r="C34" s="6"/>
      <c r="D34" s="11"/>
    </row>
    <row r="35" spans="1:4" x14ac:dyDescent="0.25">
      <c r="A35" s="8">
        <v>34</v>
      </c>
      <c r="B35" s="6"/>
      <c r="C35" s="6"/>
      <c r="D35" s="11"/>
    </row>
    <row r="36" spans="1:4" x14ac:dyDescent="0.25">
      <c r="A36" s="8">
        <v>35</v>
      </c>
      <c r="B36" s="6"/>
      <c r="C36" s="6"/>
      <c r="D36" s="11"/>
    </row>
    <row r="37" spans="1:4" x14ac:dyDescent="0.25">
      <c r="A37" s="8">
        <v>36</v>
      </c>
      <c r="B37" s="6"/>
      <c r="C37" s="6"/>
      <c r="D37" s="11"/>
    </row>
    <row r="38" spans="1:4" x14ac:dyDescent="0.25">
      <c r="A38" s="8">
        <v>37</v>
      </c>
      <c r="B38" s="6"/>
      <c r="C38" s="6"/>
      <c r="D38" s="11"/>
    </row>
    <row r="39" spans="1:4" x14ac:dyDescent="0.25">
      <c r="A39" s="8">
        <v>38</v>
      </c>
      <c r="B39" s="6"/>
      <c r="C39" s="6"/>
      <c r="D39" s="11"/>
    </row>
    <row r="40" spans="1:4" x14ac:dyDescent="0.25">
      <c r="A40" s="8">
        <v>39</v>
      </c>
      <c r="B40" s="6"/>
      <c r="C40" s="6"/>
      <c r="D40" s="11"/>
    </row>
    <row r="41" spans="1:4" x14ac:dyDescent="0.25">
      <c r="A41" s="8">
        <v>40</v>
      </c>
      <c r="B41" s="6"/>
      <c r="C41" s="6"/>
      <c r="D41" s="11"/>
    </row>
    <row r="42" spans="1:4" x14ac:dyDescent="0.25">
      <c r="A42" s="8">
        <v>41</v>
      </c>
      <c r="B42" s="6"/>
      <c r="C42" s="6"/>
      <c r="D42" s="11"/>
    </row>
    <row r="43" spans="1:4" x14ac:dyDescent="0.25">
      <c r="A43" s="8">
        <v>42</v>
      </c>
      <c r="B43" s="6"/>
      <c r="C43" s="6"/>
      <c r="D43" s="11"/>
    </row>
    <row r="44" spans="1:4" x14ac:dyDescent="0.25">
      <c r="A44" s="8">
        <v>43</v>
      </c>
      <c r="B44" s="6"/>
      <c r="C44" s="6"/>
      <c r="D44" s="11"/>
    </row>
    <row r="45" spans="1:4" x14ac:dyDescent="0.25">
      <c r="A45" s="8">
        <v>44</v>
      </c>
      <c r="B45" s="6"/>
      <c r="C45" s="6"/>
      <c r="D45" s="11"/>
    </row>
    <row r="46" spans="1:4" x14ac:dyDescent="0.25">
      <c r="A46" s="8">
        <v>45</v>
      </c>
      <c r="B46" s="6"/>
      <c r="C46" s="6"/>
      <c r="D46" s="11"/>
    </row>
    <row r="47" spans="1:4" x14ac:dyDescent="0.25">
      <c r="A47" s="8">
        <v>46</v>
      </c>
      <c r="B47" s="6"/>
      <c r="C47" s="6"/>
      <c r="D47" s="11"/>
    </row>
    <row r="48" spans="1:4" x14ac:dyDescent="0.25">
      <c r="A48" s="8">
        <v>47</v>
      </c>
      <c r="B48" s="6"/>
      <c r="C48" s="6"/>
      <c r="D48" s="11"/>
    </row>
    <row r="49" spans="1:4" x14ac:dyDescent="0.25">
      <c r="A49" s="8">
        <v>48</v>
      </c>
      <c r="B49" s="6"/>
      <c r="C49" s="6"/>
      <c r="D49" s="11"/>
    </row>
    <row r="50" spans="1:4" x14ac:dyDescent="0.25">
      <c r="A50" s="8">
        <v>49</v>
      </c>
      <c r="B50" s="6"/>
      <c r="C50" s="6"/>
      <c r="D50" s="11"/>
    </row>
    <row r="51" spans="1:4" x14ac:dyDescent="0.25">
      <c r="A51" s="8">
        <v>50</v>
      </c>
      <c r="B51" s="6"/>
      <c r="C51" s="6"/>
      <c r="D51" s="11"/>
    </row>
    <row r="52" spans="1:4" x14ac:dyDescent="0.25">
      <c r="A52" s="8">
        <v>51</v>
      </c>
      <c r="B52" s="6"/>
      <c r="C52" s="6"/>
      <c r="D52" s="11"/>
    </row>
    <row r="53" spans="1:4" x14ac:dyDescent="0.25">
      <c r="A53" s="8">
        <v>52</v>
      </c>
      <c r="B53" s="6"/>
      <c r="C53" s="6"/>
      <c r="D53" s="11"/>
    </row>
    <row r="54" spans="1:4" x14ac:dyDescent="0.25">
      <c r="A54" s="8">
        <v>53</v>
      </c>
      <c r="B54" s="6"/>
      <c r="C54" s="6"/>
      <c r="D54" s="11"/>
    </row>
    <row r="55" spans="1:4" x14ac:dyDescent="0.25">
      <c r="A55" s="8">
        <v>54</v>
      </c>
      <c r="B55" s="6"/>
      <c r="C55" s="6"/>
      <c r="D55" s="11"/>
    </row>
    <row r="56" spans="1:4" x14ac:dyDescent="0.25">
      <c r="A56" s="8">
        <v>55</v>
      </c>
      <c r="B56" s="6"/>
      <c r="C56" s="6"/>
      <c r="D56" s="11"/>
    </row>
    <row r="57" spans="1:4" x14ac:dyDescent="0.25">
      <c r="A57" s="8">
        <v>56</v>
      </c>
      <c r="B57" s="6"/>
      <c r="C57" s="6"/>
      <c r="D57" s="11"/>
    </row>
    <row r="58" spans="1:4" x14ac:dyDescent="0.25">
      <c r="A58" s="8">
        <v>57</v>
      </c>
      <c r="B58" s="6"/>
      <c r="C58" s="6"/>
      <c r="D58" s="11"/>
    </row>
    <row r="59" spans="1:4" x14ac:dyDescent="0.25">
      <c r="A59" s="8">
        <v>58</v>
      </c>
      <c r="B59" s="6"/>
      <c r="C59" s="6"/>
      <c r="D59" s="11"/>
    </row>
    <row r="60" spans="1:4" x14ac:dyDescent="0.25">
      <c r="A60" s="8">
        <v>59</v>
      </c>
      <c r="B60" s="6"/>
      <c r="C60" s="6"/>
      <c r="D60" s="11"/>
    </row>
    <row r="61" spans="1:4" x14ac:dyDescent="0.25">
      <c r="A61" s="8">
        <v>60</v>
      </c>
      <c r="B61" s="6"/>
      <c r="C61" s="6"/>
      <c r="D61" s="11"/>
    </row>
    <row r="62" spans="1:4" x14ac:dyDescent="0.25">
      <c r="A62" s="8">
        <v>61</v>
      </c>
      <c r="B62" s="6"/>
      <c r="C62" s="6"/>
      <c r="D62" s="11"/>
    </row>
    <row r="63" spans="1:4" x14ac:dyDescent="0.25">
      <c r="A63" s="8">
        <v>62</v>
      </c>
      <c r="B63" s="6"/>
      <c r="C63" s="6"/>
      <c r="D63" s="11"/>
    </row>
    <row r="64" spans="1:4" x14ac:dyDescent="0.25">
      <c r="A64" s="8">
        <v>63</v>
      </c>
      <c r="B64" s="6"/>
      <c r="C64" s="6"/>
      <c r="D64" s="11"/>
    </row>
    <row r="65" spans="1:4" x14ac:dyDescent="0.25">
      <c r="A65" s="8">
        <v>64</v>
      </c>
      <c r="B65" s="6"/>
      <c r="C65" s="6"/>
      <c r="D65" s="11"/>
    </row>
    <row r="66" spans="1:4" x14ac:dyDescent="0.25">
      <c r="A66" s="8">
        <v>65</v>
      </c>
      <c r="B66" s="6"/>
      <c r="C66" s="6"/>
      <c r="D66" s="11"/>
    </row>
    <row r="67" spans="1:4" x14ac:dyDescent="0.25">
      <c r="A67" s="8">
        <v>66</v>
      </c>
      <c r="B67" s="6"/>
      <c r="C67" s="6"/>
      <c r="D67" s="11"/>
    </row>
    <row r="68" spans="1:4" x14ac:dyDescent="0.25">
      <c r="A68" s="8">
        <v>67</v>
      </c>
      <c r="B68" s="6"/>
      <c r="C68" s="6"/>
      <c r="D68" s="11"/>
    </row>
    <row r="69" spans="1:4" x14ac:dyDescent="0.25">
      <c r="A69" s="8">
        <v>68</v>
      </c>
      <c r="B69" s="6"/>
      <c r="C69" s="6"/>
      <c r="D69" s="11"/>
    </row>
    <row r="70" spans="1:4" x14ac:dyDescent="0.25">
      <c r="A70" s="8">
        <v>69</v>
      </c>
      <c r="B70" s="6"/>
      <c r="C70" s="6"/>
      <c r="D70" s="11"/>
    </row>
    <row r="71" spans="1:4" x14ac:dyDescent="0.25">
      <c r="A71" s="8">
        <v>70</v>
      </c>
      <c r="B71" s="6"/>
      <c r="C71" s="6"/>
      <c r="D71" s="11"/>
    </row>
    <row r="72" spans="1:4" x14ac:dyDescent="0.25">
      <c r="A72" s="8">
        <v>71</v>
      </c>
      <c r="B72" s="6"/>
      <c r="C72" s="6"/>
      <c r="D72" s="11"/>
    </row>
    <row r="73" spans="1:4" x14ac:dyDescent="0.25">
      <c r="A73" s="8">
        <v>72</v>
      </c>
      <c r="B73" s="6"/>
      <c r="C73" s="6"/>
      <c r="D73" s="11"/>
    </row>
    <row r="74" spans="1:4" x14ac:dyDescent="0.25">
      <c r="A74" s="8">
        <v>73</v>
      </c>
      <c r="B74" s="6"/>
      <c r="C74" s="6"/>
      <c r="D74" s="11"/>
    </row>
    <row r="75" spans="1:4" x14ac:dyDescent="0.25">
      <c r="A75" s="8">
        <v>74</v>
      </c>
      <c r="B75" s="6"/>
      <c r="C75" s="6"/>
      <c r="D75" s="11"/>
    </row>
    <row r="76" spans="1:4" x14ac:dyDescent="0.25">
      <c r="A76" s="8">
        <v>75</v>
      </c>
      <c r="B76" s="6"/>
      <c r="C76" s="6"/>
      <c r="D76" s="11"/>
    </row>
    <row r="77" spans="1:4" x14ac:dyDescent="0.25">
      <c r="A77" s="8">
        <v>76</v>
      </c>
      <c r="B77" s="6"/>
      <c r="C77" s="6"/>
      <c r="D77" s="11"/>
    </row>
    <row r="78" spans="1:4" x14ac:dyDescent="0.25">
      <c r="A78" s="8">
        <v>77</v>
      </c>
      <c r="B78" s="6"/>
      <c r="C78" s="6"/>
      <c r="D78" s="11"/>
    </row>
    <row r="79" spans="1:4" x14ac:dyDescent="0.25">
      <c r="A79" s="8">
        <v>78</v>
      </c>
      <c r="B79" s="6"/>
      <c r="C79" s="6"/>
      <c r="D79" s="11"/>
    </row>
    <row r="80" spans="1:4" x14ac:dyDescent="0.25">
      <c r="A80" s="8">
        <v>79</v>
      </c>
      <c r="B80" s="6"/>
      <c r="C80" s="6"/>
      <c r="D80" s="11"/>
    </row>
    <row r="81" spans="1:4" x14ac:dyDescent="0.25">
      <c r="A81" s="8">
        <v>80</v>
      </c>
      <c r="B81" s="6"/>
      <c r="C81" s="6"/>
      <c r="D81" s="11"/>
    </row>
    <row r="82" spans="1:4" x14ac:dyDescent="0.25">
      <c r="A82" s="8">
        <v>81</v>
      </c>
      <c r="B82" s="6"/>
      <c r="C82" s="6"/>
      <c r="D82" s="11"/>
    </row>
    <row r="83" spans="1:4" x14ac:dyDescent="0.25">
      <c r="A83" s="8">
        <v>82</v>
      </c>
      <c r="B83" s="6"/>
      <c r="C83" s="6"/>
      <c r="D83" s="11"/>
    </row>
    <row r="84" spans="1:4" x14ac:dyDescent="0.25">
      <c r="A84" s="8">
        <v>83</v>
      </c>
      <c r="B84" s="6"/>
      <c r="C84" s="6"/>
      <c r="D84" s="11"/>
    </row>
    <row r="85" spans="1:4" x14ac:dyDescent="0.25">
      <c r="A85" s="8">
        <v>84</v>
      </c>
      <c r="B85" s="6"/>
      <c r="C85" s="6"/>
      <c r="D85" s="11"/>
    </row>
    <row r="86" spans="1:4" x14ac:dyDescent="0.25">
      <c r="A86" s="8">
        <v>85</v>
      </c>
      <c r="B86" s="6"/>
      <c r="C86" s="6"/>
      <c r="D86" s="11"/>
    </row>
    <row r="87" spans="1:4" x14ac:dyDescent="0.25">
      <c r="A87" s="8">
        <v>86</v>
      </c>
      <c r="B87" s="6"/>
      <c r="C87" s="6"/>
      <c r="D87" s="11"/>
    </row>
    <row r="88" spans="1:4" x14ac:dyDescent="0.25">
      <c r="A88" s="8">
        <v>87</v>
      </c>
      <c r="B88" s="6"/>
      <c r="C88" s="6"/>
      <c r="D88" s="11"/>
    </row>
    <row r="89" spans="1:4" x14ac:dyDescent="0.25">
      <c r="A89" s="8">
        <v>88</v>
      </c>
      <c r="B89" s="6"/>
      <c r="C89" s="6"/>
      <c r="D89" s="11"/>
    </row>
    <row r="90" spans="1:4" x14ac:dyDescent="0.25">
      <c r="A90" s="8">
        <v>89</v>
      </c>
      <c r="B90" s="6"/>
      <c r="C90" s="6"/>
      <c r="D90" s="11"/>
    </row>
    <row r="91" spans="1:4" x14ac:dyDescent="0.25">
      <c r="A91" s="8">
        <v>90</v>
      </c>
      <c r="B91" s="6"/>
      <c r="C91" s="6"/>
      <c r="D91" s="11"/>
    </row>
    <row r="92" spans="1:4" x14ac:dyDescent="0.25">
      <c r="A92" s="8">
        <v>91</v>
      </c>
      <c r="B92" s="6"/>
      <c r="C92" s="6"/>
      <c r="D92" s="11"/>
    </row>
    <row r="93" spans="1:4" x14ac:dyDescent="0.25">
      <c r="A93" s="8">
        <v>92</v>
      </c>
      <c r="B93" s="6"/>
      <c r="C93" s="6"/>
      <c r="D93" s="11"/>
    </row>
    <row r="94" spans="1:4" x14ac:dyDescent="0.25">
      <c r="A94" s="8">
        <v>93</v>
      </c>
      <c r="B94" s="6"/>
      <c r="C94" s="6"/>
      <c r="D94" s="11"/>
    </row>
    <row r="95" spans="1:4" x14ac:dyDescent="0.25">
      <c r="A95" s="8">
        <v>94</v>
      </c>
      <c r="B95" s="6"/>
      <c r="C95" s="6"/>
      <c r="D95" s="11"/>
    </row>
    <row r="96" spans="1:4" x14ac:dyDescent="0.25">
      <c r="A96" s="8">
        <v>95</v>
      </c>
      <c r="B96" s="6"/>
      <c r="C96" s="6"/>
      <c r="D96" s="11"/>
    </row>
    <row r="97" spans="1:4" x14ac:dyDescent="0.25">
      <c r="A97" s="8">
        <v>96</v>
      </c>
      <c r="B97" s="6"/>
      <c r="C97" s="6"/>
      <c r="D97" s="11"/>
    </row>
    <row r="98" spans="1:4" x14ac:dyDescent="0.25">
      <c r="A98" s="8">
        <v>97</v>
      </c>
      <c r="B98" s="6"/>
      <c r="C98" s="6"/>
      <c r="D98" s="11"/>
    </row>
    <row r="99" spans="1:4" x14ac:dyDescent="0.25">
      <c r="A99" s="8">
        <v>98</v>
      </c>
      <c r="B99" s="6"/>
      <c r="C99" s="6"/>
      <c r="D99" s="11"/>
    </row>
    <row r="100" spans="1:4" x14ac:dyDescent="0.25">
      <c r="A100" s="8">
        <v>99</v>
      </c>
      <c r="B100" s="6"/>
      <c r="C100" s="6"/>
      <c r="D100" s="11"/>
    </row>
    <row r="101" spans="1:4" x14ac:dyDescent="0.25">
      <c r="A101" s="8">
        <v>100</v>
      </c>
      <c r="B101" s="6"/>
      <c r="C101" s="6"/>
      <c r="D101" s="11"/>
    </row>
  </sheetData>
  <sheetProtection algorithmName="SHA-512" hashValue="COYTgETmyBJFgS8dl5c7FLgfjZQIzQEmFK6cpBrZ7t84HM+j6RpKqnQycR02/0d2kE7/n51AA+358hFTQN1OUg==" saltValue="IvuizxpY2tz99TteCDQm1A==" spinCount="100000" sheet="1" objects="1" scenarios="1" selectLockedCells="1"/>
  <dataValidations count="1">
    <dataValidation type="list" allowBlank="1" showInputMessage="1" showErrorMessage="1" errorTitle="Erro" error="Você deve escolher entre:_x000a__x000a_CH da atividade 2i_x000a_CH da atividade 2ii_x000a_CH da atividade 2iii" sqref="B2:B101" xr:uid="{DFAEA02B-D439-4884-8146-B687492A24BA}">
      <formula1>$G$4:$G$6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1"/>
  <sheetViews>
    <sheetView showGridLines="0" workbookViewId="0">
      <selection activeCell="D2" sqref="D2:D101"/>
    </sheetView>
  </sheetViews>
  <sheetFormatPr defaultColWidth="9.140625" defaultRowHeight="15" x14ac:dyDescent="0.25"/>
  <cols>
    <col min="1" max="1" width="7.140625" style="3" bestFit="1" customWidth="1"/>
    <col min="2" max="2" width="17.28515625" style="3" bestFit="1" customWidth="1"/>
    <col min="3" max="3" width="74.5703125" style="3" customWidth="1"/>
    <col min="4" max="4" width="12.7109375" style="4" bestFit="1" customWidth="1"/>
    <col min="5" max="6" width="9.140625" style="3"/>
    <col min="7" max="7" width="32.85546875" style="3" bestFit="1" customWidth="1"/>
    <col min="8" max="9" width="9.140625" style="3"/>
    <col min="10" max="10" width="0" style="3" hidden="1" customWidth="1"/>
    <col min="11" max="16384" width="9.140625" style="3"/>
  </cols>
  <sheetData>
    <row r="1" spans="1:10" x14ac:dyDescent="0.25">
      <c r="A1" s="2" t="s">
        <v>22</v>
      </c>
      <c r="B1" s="2" t="s">
        <v>19</v>
      </c>
      <c r="C1" s="5" t="s">
        <v>20</v>
      </c>
      <c r="D1" s="5" t="s">
        <v>10</v>
      </c>
    </row>
    <row r="2" spans="1:10" x14ac:dyDescent="0.25">
      <c r="A2" s="8">
        <v>1</v>
      </c>
      <c r="B2" s="6"/>
      <c r="C2" s="6"/>
      <c r="D2" s="11"/>
    </row>
    <row r="3" spans="1:10" x14ac:dyDescent="0.25">
      <c r="A3" s="8">
        <v>2</v>
      </c>
      <c r="B3" s="6"/>
      <c r="C3" s="6"/>
      <c r="D3" s="11"/>
      <c r="G3" s="7" t="s">
        <v>49</v>
      </c>
      <c r="H3" s="12">
        <f>SUM(H4:H5)</f>
        <v>0</v>
      </c>
      <c r="J3" s="3" t="s">
        <v>18</v>
      </c>
    </row>
    <row r="4" spans="1:10" x14ac:dyDescent="0.25">
      <c r="A4" s="8">
        <v>3</v>
      </c>
      <c r="B4" s="6"/>
      <c r="C4" s="6"/>
      <c r="D4" s="11"/>
      <c r="G4" s="9" t="s">
        <v>50</v>
      </c>
      <c r="H4" s="8">
        <f>SUMIF($B$2:$B$101,"CH da atividade 3i",$D$2:$D$101)</f>
        <v>0</v>
      </c>
      <c r="J4" s="3" t="s">
        <v>23</v>
      </c>
    </row>
    <row r="5" spans="1:10" x14ac:dyDescent="0.25">
      <c r="A5" s="8">
        <v>4</v>
      </c>
      <c r="B5" s="6"/>
      <c r="C5" s="6"/>
      <c r="D5" s="11"/>
      <c r="G5" s="9" t="s">
        <v>51</v>
      </c>
      <c r="H5" s="8">
        <f>SUMIF($B$2:$B$101,"CH da atividade 3ii",$D$2:$D$101)</f>
        <v>0</v>
      </c>
    </row>
    <row r="6" spans="1:10" x14ac:dyDescent="0.25">
      <c r="A6" s="8">
        <v>5</v>
      </c>
      <c r="B6" s="6"/>
      <c r="C6" s="6"/>
      <c r="D6" s="11"/>
    </row>
    <row r="7" spans="1:10" x14ac:dyDescent="0.25">
      <c r="A7" s="8">
        <v>6</v>
      </c>
      <c r="B7" s="6"/>
      <c r="C7" s="6"/>
      <c r="D7" s="11"/>
    </row>
    <row r="8" spans="1:10" x14ac:dyDescent="0.25">
      <c r="A8" s="8">
        <v>7</v>
      </c>
      <c r="B8" s="6"/>
      <c r="C8" s="6"/>
      <c r="D8" s="11"/>
    </row>
    <row r="9" spans="1:10" x14ac:dyDescent="0.25">
      <c r="A9" s="8">
        <v>8</v>
      </c>
      <c r="B9" s="6"/>
      <c r="C9" s="6"/>
      <c r="D9" s="11"/>
    </row>
    <row r="10" spans="1:10" x14ac:dyDescent="0.25">
      <c r="A10" s="8">
        <v>9</v>
      </c>
      <c r="B10" s="6"/>
      <c r="C10" s="6"/>
      <c r="D10" s="11"/>
    </row>
    <row r="11" spans="1:10" x14ac:dyDescent="0.25">
      <c r="A11" s="8">
        <v>10</v>
      </c>
      <c r="B11" s="6"/>
      <c r="C11" s="6"/>
      <c r="D11" s="11"/>
    </row>
    <row r="12" spans="1:10" x14ac:dyDescent="0.25">
      <c r="A12" s="8">
        <v>11</v>
      </c>
      <c r="B12" s="6"/>
      <c r="C12" s="6"/>
      <c r="D12" s="11"/>
    </row>
    <row r="13" spans="1:10" x14ac:dyDescent="0.25">
      <c r="A13" s="8">
        <v>12</v>
      </c>
      <c r="B13" s="6"/>
      <c r="C13" s="6"/>
      <c r="D13" s="11"/>
    </row>
    <row r="14" spans="1:10" x14ac:dyDescent="0.25">
      <c r="A14" s="8">
        <v>13</v>
      </c>
      <c r="B14" s="6"/>
      <c r="C14" s="6"/>
      <c r="D14" s="11"/>
    </row>
    <row r="15" spans="1:10" x14ac:dyDescent="0.25">
      <c r="A15" s="8">
        <v>14</v>
      </c>
      <c r="B15" s="6"/>
      <c r="C15" s="6"/>
      <c r="D15" s="11"/>
    </row>
    <row r="16" spans="1:10" x14ac:dyDescent="0.25">
      <c r="A16" s="8">
        <v>15</v>
      </c>
      <c r="B16" s="6"/>
      <c r="C16" s="6"/>
      <c r="D16" s="11"/>
    </row>
    <row r="17" spans="1:4" x14ac:dyDescent="0.25">
      <c r="A17" s="8">
        <v>16</v>
      </c>
      <c r="B17" s="6"/>
      <c r="C17" s="6"/>
      <c r="D17" s="11"/>
    </row>
    <row r="18" spans="1:4" x14ac:dyDescent="0.25">
      <c r="A18" s="8">
        <v>17</v>
      </c>
      <c r="B18" s="6"/>
      <c r="C18" s="6"/>
      <c r="D18" s="11"/>
    </row>
    <row r="19" spans="1:4" x14ac:dyDescent="0.25">
      <c r="A19" s="8">
        <v>18</v>
      </c>
      <c r="B19" s="6"/>
      <c r="C19" s="6"/>
      <c r="D19" s="11"/>
    </row>
    <row r="20" spans="1:4" x14ac:dyDescent="0.25">
      <c r="A20" s="8">
        <v>19</v>
      </c>
      <c r="B20" s="6"/>
      <c r="C20" s="6"/>
      <c r="D20" s="11"/>
    </row>
    <row r="21" spans="1:4" x14ac:dyDescent="0.25">
      <c r="A21" s="8">
        <v>20</v>
      </c>
      <c r="B21" s="6"/>
      <c r="C21" s="6"/>
      <c r="D21" s="11"/>
    </row>
    <row r="22" spans="1:4" x14ac:dyDescent="0.25">
      <c r="A22" s="8">
        <v>21</v>
      </c>
      <c r="B22" s="6"/>
      <c r="C22" s="6"/>
      <c r="D22" s="11"/>
    </row>
    <row r="23" spans="1:4" x14ac:dyDescent="0.25">
      <c r="A23" s="8">
        <v>22</v>
      </c>
      <c r="B23" s="6"/>
      <c r="C23" s="6"/>
      <c r="D23" s="11"/>
    </row>
    <row r="24" spans="1:4" x14ac:dyDescent="0.25">
      <c r="A24" s="8">
        <v>23</v>
      </c>
      <c r="B24" s="6"/>
      <c r="C24" s="6"/>
      <c r="D24" s="11"/>
    </row>
    <row r="25" spans="1:4" x14ac:dyDescent="0.25">
      <c r="A25" s="8">
        <v>24</v>
      </c>
      <c r="B25" s="6"/>
      <c r="C25" s="6"/>
      <c r="D25" s="11"/>
    </row>
    <row r="26" spans="1:4" x14ac:dyDescent="0.25">
      <c r="A26" s="8">
        <v>25</v>
      </c>
      <c r="B26" s="6"/>
      <c r="C26" s="6"/>
      <c r="D26" s="11"/>
    </row>
    <row r="27" spans="1:4" x14ac:dyDescent="0.25">
      <c r="A27" s="8">
        <v>26</v>
      </c>
      <c r="B27" s="6"/>
      <c r="C27" s="6"/>
      <c r="D27" s="11"/>
    </row>
    <row r="28" spans="1:4" x14ac:dyDescent="0.25">
      <c r="A28" s="8">
        <v>27</v>
      </c>
      <c r="B28" s="6"/>
      <c r="C28" s="6"/>
      <c r="D28" s="11"/>
    </row>
    <row r="29" spans="1:4" x14ac:dyDescent="0.25">
      <c r="A29" s="8">
        <v>28</v>
      </c>
      <c r="B29" s="6"/>
      <c r="C29" s="6"/>
      <c r="D29" s="11"/>
    </row>
    <row r="30" spans="1:4" x14ac:dyDescent="0.25">
      <c r="A30" s="8">
        <v>29</v>
      </c>
      <c r="B30" s="6"/>
      <c r="C30" s="6"/>
      <c r="D30" s="11"/>
    </row>
    <row r="31" spans="1:4" x14ac:dyDescent="0.25">
      <c r="A31" s="8">
        <v>30</v>
      </c>
      <c r="B31" s="6"/>
      <c r="C31" s="6"/>
      <c r="D31" s="11"/>
    </row>
    <row r="32" spans="1:4" x14ac:dyDescent="0.25">
      <c r="A32" s="8">
        <v>31</v>
      </c>
      <c r="B32" s="6"/>
      <c r="C32" s="6"/>
      <c r="D32" s="11"/>
    </row>
    <row r="33" spans="1:4" x14ac:dyDescent="0.25">
      <c r="A33" s="8">
        <v>32</v>
      </c>
      <c r="B33" s="6"/>
      <c r="C33" s="6"/>
      <c r="D33" s="11"/>
    </row>
    <row r="34" spans="1:4" x14ac:dyDescent="0.25">
      <c r="A34" s="8">
        <v>33</v>
      </c>
      <c r="B34" s="6"/>
      <c r="C34" s="6"/>
      <c r="D34" s="11"/>
    </row>
    <row r="35" spans="1:4" x14ac:dyDescent="0.25">
      <c r="A35" s="8">
        <v>34</v>
      </c>
      <c r="B35" s="6"/>
      <c r="C35" s="6"/>
      <c r="D35" s="11"/>
    </row>
    <row r="36" spans="1:4" x14ac:dyDescent="0.25">
      <c r="A36" s="8">
        <v>35</v>
      </c>
      <c r="B36" s="6"/>
      <c r="C36" s="6"/>
      <c r="D36" s="11"/>
    </row>
    <row r="37" spans="1:4" x14ac:dyDescent="0.25">
      <c r="A37" s="8">
        <v>36</v>
      </c>
      <c r="B37" s="6"/>
      <c r="C37" s="6"/>
      <c r="D37" s="11"/>
    </row>
    <row r="38" spans="1:4" x14ac:dyDescent="0.25">
      <c r="A38" s="8">
        <v>37</v>
      </c>
      <c r="B38" s="6"/>
      <c r="C38" s="6"/>
      <c r="D38" s="11"/>
    </row>
    <row r="39" spans="1:4" x14ac:dyDescent="0.25">
      <c r="A39" s="8">
        <v>38</v>
      </c>
      <c r="B39" s="6"/>
      <c r="C39" s="6"/>
      <c r="D39" s="11"/>
    </row>
    <row r="40" spans="1:4" x14ac:dyDescent="0.25">
      <c r="A40" s="8">
        <v>39</v>
      </c>
      <c r="B40" s="6"/>
      <c r="C40" s="6"/>
      <c r="D40" s="11"/>
    </row>
    <row r="41" spans="1:4" x14ac:dyDescent="0.25">
      <c r="A41" s="8">
        <v>40</v>
      </c>
      <c r="B41" s="6"/>
      <c r="C41" s="6"/>
      <c r="D41" s="11"/>
    </row>
    <row r="42" spans="1:4" x14ac:dyDescent="0.25">
      <c r="A42" s="8">
        <v>41</v>
      </c>
      <c r="B42" s="6"/>
      <c r="C42" s="6"/>
      <c r="D42" s="11"/>
    </row>
    <row r="43" spans="1:4" x14ac:dyDescent="0.25">
      <c r="A43" s="8">
        <v>42</v>
      </c>
      <c r="B43" s="6"/>
      <c r="C43" s="6"/>
      <c r="D43" s="11"/>
    </row>
    <row r="44" spans="1:4" x14ac:dyDescent="0.25">
      <c r="A44" s="8">
        <v>43</v>
      </c>
      <c r="B44" s="6"/>
      <c r="C44" s="6"/>
      <c r="D44" s="11"/>
    </row>
    <row r="45" spans="1:4" x14ac:dyDescent="0.25">
      <c r="A45" s="8">
        <v>44</v>
      </c>
      <c r="B45" s="6"/>
      <c r="C45" s="6"/>
      <c r="D45" s="11"/>
    </row>
    <row r="46" spans="1:4" x14ac:dyDescent="0.25">
      <c r="A46" s="8">
        <v>45</v>
      </c>
      <c r="B46" s="6"/>
      <c r="C46" s="6"/>
      <c r="D46" s="11"/>
    </row>
    <row r="47" spans="1:4" x14ac:dyDescent="0.25">
      <c r="A47" s="8">
        <v>46</v>
      </c>
      <c r="B47" s="6"/>
      <c r="C47" s="6"/>
      <c r="D47" s="11"/>
    </row>
    <row r="48" spans="1:4" x14ac:dyDescent="0.25">
      <c r="A48" s="8">
        <v>47</v>
      </c>
      <c r="B48" s="6"/>
      <c r="C48" s="6"/>
      <c r="D48" s="11"/>
    </row>
    <row r="49" spans="1:4" x14ac:dyDescent="0.25">
      <c r="A49" s="8">
        <v>48</v>
      </c>
      <c r="B49" s="6"/>
      <c r="C49" s="6"/>
      <c r="D49" s="11"/>
    </row>
    <row r="50" spans="1:4" x14ac:dyDescent="0.25">
      <c r="A50" s="8">
        <v>49</v>
      </c>
      <c r="B50" s="6"/>
      <c r="C50" s="6"/>
      <c r="D50" s="11"/>
    </row>
    <row r="51" spans="1:4" x14ac:dyDescent="0.25">
      <c r="A51" s="8">
        <v>50</v>
      </c>
      <c r="B51" s="6"/>
      <c r="C51" s="6"/>
      <c r="D51" s="11"/>
    </row>
    <row r="52" spans="1:4" x14ac:dyDescent="0.25">
      <c r="A52" s="8">
        <v>51</v>
      </c>
      <c r="B52" s="6"/>
      <c r="C52" s="6"/>
      <c r="D52" s="11"/>
    </row>
    <row r="53" spans="1:4" x14ac:dyDescent="0.25">
      <c r="A53" s="8">
        <v>52</v>
      </c>
      <c r="B53" s="6"/>
      <c r="C53" s="6"/>
      <c r="D53" s="11"/>
    </row>
    <row r="54" spans="1:4" x14ac:dyDescent="0.25">
      <c r="A54" s="8">
        <v>53</v>
      </c>
      <c r="B54" s="6"/>
      <c r="C54" s="6"/>
      <c r="D54" s="11"/>
    </row>
    <row r="55" spans="1:4" x14ac:dyDescent="0.25">
      <c r="A55" s="8">
        <v>54</v>
      </c>
      <c r="B55" s="6"/>
      <c r="C55" s="6"/>
      <c r="D55" s="11"/>
    </row>
    <row r="56" spans="1:4" x14ac:dyDescent="0.25">
      <c r="A56" s="8">
        <v>55</v>
      </c>
      <c r="B56" s="6"/>
      <c r="C56" s="6"/>
      <c r="D56" s="11"/>
    </row>
    <row r="57" spans="1:4" x14ac:dyDescent="0.25">
      <c r="A57" s="8">
        <v>56</v>
      </c>
      <c r="B57" s="6"/>
      <c r="C57" s="6"/>
      <c r="D57" s="11"/>
    </row>
    <row r="58" spans="1:4" x14ac:dyDescent="0.25">
      <c r="A58" s="8">
        <v>57</v>
      </c>
      <c r="B58" s="6"/>
      <c r="C58" s="6"/>
      <c r="D58" s="11"/>
    </row>
    <row r="59" spans="1:4" x14ac:dyDescent="0.25">
      <c r="A59" s="8">
        <v>58</v>
      </c>
      <c r="B59" s="6"/>
      <c r="C59" s="6"/>
      <c r="D59" s="11"/>
    </row>
    <row r="60" spans="1:4" x14ac:dyDescent="0.25">
      <c r="A60" s="8">
        <v>59</v>
      </c>
      <c r="B60" s="6"/>
      <c r="C60" s="6"/>
      <c r="D60" s="11"/>
    </row>
    <row r="61" spans="1:4" x14ac:dyDescent="0.25">
      <c r="A61" s="8">
        <v>60</v>
      </c>
      <c r="B61" s="6"/>
      <c r="C61" s="6"/>
      <c r="D61" s="11"/>
    </row>
    <row r="62" spans="1:4" x14ac:dyDescent="0.25">
      <c r="A62" s="8">
        <v>61</v>
      </c>
      <c r="B62" s="6"/>
      <c r="C62" s="6"/>
      <c r="D62" s="11"/>
    </row>
    <row r="63" spans="1:4" x14ac:dyDescent="0.25">
      <c r="A63" s="8">
        <v>62</v>
      </c>
      <c r="B63" s="6"/>
      <c r="C63" s="6"/>
      <c r="D63" s="11"/>
    </row>
    <row r="64" spans="1:4" x14ac:dyDescent="0.25">
      <c r="A64" s="8">
        <v>63</v>
      </c>
      <c r="B64" s="6"/>
      <c r="C64" s="6"/>
      <c r="D64" s="11"/>
    </row>
    <row r="65" spans="1:4" x14ac:dyDescent="0.25">
      <c r="A65" s="8">
        <v>64</v>
      </c>
      <c r="B65" s="6"/>
      <c r="C65" s="6"/>
      <c r="D65" s="11"/>
    </row>
    <row r="66" spans="1:4" x14ac:dyDescent="0.25">
      <c r="A66" s="8">
        <v>65</v>
      </c>
      <c r="B66" s="6"/>
      <c r="C66" s="6"/>
      <c r="D66" s="11"/>
    </row>
    <row r="67" spans="1:4" x14ac:dyDescent="0.25">
      <c r="A67" s="8">
        <v>66</v>
      </c>
      <c r="B67" s="6"/>
      <c r="C67" s="6"/>
      <c r="D67" s="11"/>
    </row>
    <row r="68" spans="1:4" x14ac:dyDescent="0.25">
      <c r="A68" s="8">
        <v>67</v>
      </c>
      <c r="B68" s="6"/>
      <c r="C68" s="6"/>
      <c r="D68" s="11"/>
    </row>
    <row r="69" spans="1:4" x14ac:dyDescent="0.25">
      <c r="A69" s="8">
        <v>68</v>
      </c>
      <c r="B69" s="6"/>
      <c r="C69" s="6"/>
      <c r="D69" s="11"/>
    </row>
    <row r="70" spans="1:4" x14ac:dyDescent="0.25">
      <c r="A70" s="8">
        <v>69</v>
      </c>
      <c r="B70" s="6"/>
      <c r="C70" s="6"/>
      <c r="D70" s="11"/>
    </row>
    <row r="71" spans="1:4" x14ac:dyDescent="0.25">
      <c r="A71" s="8">
        <v>70</v>
      </c>
      <c r="B71" s="6"/>
      <c r="C71" s="6"/>
      <c r="D71" s="11"/>
    </row>
    <row r="72" spans="1:4" x14ac:dyDescent="0.25">
      <c r="A72" s="8">
        <v>71</v>
      </c>
      <c r="B72" s="6"/>
      <c r="C72" s="6"/>
      <c r="D72" s="11"/>
    </row>
    <row r="73" spans="1:4" x14ac:dyDescent="0.25">
      <c r="A73" s="8">
        <v>72</v>
      </c>
      <c r="B73" s="6"/>
      <c r="C73" s="6"/>
      <c r="D73" s="11"/>
    </row>
    <row r="74" spans="1:4" x14ac:dyDescent="0.25">
      <c r="A74" s="8">
        <v>73</v>
      </c>
      <c r="B74" s="6"/>
      <c r="C74" s="6"/>
      <c r="D74" s="11"/>
    </row>
    <row r="75" spans="1:4" x14ac:dyDescent="0.25">
      <c r="A75" s="8">
        <v>74</v>
      </c>
      <c r="B75" s="6"/>
      <c r="C75" s="6"/>
      <c r="D75" s="11"/>
    </row>
    <row r="76" spans="1:4" x14ac:dyDescent="0.25">
      <c r="A76" s="8">
        <v>75</v>
      </c>
      <c r="B76" s="6"/>
      <c r="C76" s="6"/>
      <c r="D76" s="11"/>
    </row>
    <row r="77" spans="1:4" x14ac:dyDescent="0.25">
      <c r="A77" s="8">
        <v>76</v>
      </c>
      <c r="B77" s="6"/>
      <c r="C77" s="6"/>
      <c r="D77" s="11"/>
    </row>
    <row r="78" spans="1:4" x14ac:dyDescent="0.25">
      <c r="A78" s="8">
        <v>77</v>
      </c>
      <c r="B78" s="6"/>
      <c r="C78" s="6"/>
      <c r="D78" s="11"/>
    </row>
    <row r="79" spans="1:4" x14ac:dyDescent="0.25">
      <c r="A79" s="8">
        <v>78</v>
      </c>
      <c r="B79" s="6"/>
      <c r="C79" s="6"/>
      <c r="D79" s="11"/>
    </row>
    <row r="80" spans="1:4" x14ac:dyDescent="0.25">
      <c r="A80" s="8">
        <v>79</v>
      </c>
      <c r="B80" s="6"/>
      <c r="C80" s="6"/>
      <c r="D80" s="11"/>
    </row>
    <row r="81" spans="1:4" x14ac:dyDescent="0.25">
      <c r="A81" s="8">
        <v>80</v>
      </c>
      <c r="B81" s="6"/>
      <c r="C81" s="6"/>
      <c r="D81" s="11"/>
    </row>
    <row r="82" spans="1:4" x14ac:dyDescent="0.25">
      <c r="A82" s="8">
        <v>81</v>
      </c>
      <c r="B82" s="6"/>
      <c r="C82" s="6"/>
      <c r="D82" s="11"/>
    </row>
    <row r="83" spans="1:4" x14ac:dyDescent="0.25">
      <c r="A83" s="8">
        <v>82</v>
      </c>
      <c r="B83" s="6"/>
      <c r="C83" s="6"/>
      <c r="D83" s="11"/>
    </row>
    <row r="84" spans="1:4" x14ac:dyDescent="0.25">
      <c r="A84" s="8">
        <v>83</v>
      </c>
      <c r="B84" s="6"/>
      <c r="C84" s="6"/>
      <c r="D84" s="11"/>
    </row>
    <row r="85" spans="1:4" x14ac:dyDescent="0.25">
      <c r="A85" s="8">
        <v>84</v>
      </c>
      <c r="B85" s="6"/>
      <c r="C85" s="6"/>
      <c r="D85" s="11"/>
    </row>
    <row r="86" spans="1:4" x14ac:dyDescent="0.25">
      <c r="A86" s="8">
        <v>85</v>
      </c>
      <c r="B86" s="6"/>
      <c r="C86" s="6"/>
      <c r="D86" s="11"/>
    </row>
    <row r="87" spans="1:4" x14ac:dyDescent="0.25">
      <c r="A87" s="8">
        <v>86</v>
      </c>
      <c r="B87" s="6"/>
      <c r="C87" s="6"/>
      <c r="D87" s="11"/>
    </row>
    <row r="88" spans="1:4" x14ac:dyDescent="0.25">
      <c r="A88" s="8">
        <v>87</v>
      </c>
      <c r="B88" s="6"/>
      <c r="C88" s="6"/>
      <c r="D88" s="11"/>
    </row>
    <row r="89" spans="1:4" x14ac:dyDescent="0.25">
      <c r="A89" s="8">
        <v>88</v>
      </c>
      <c r="B89" s="6"/>
      <c r="C89" s="6"/>
      <c r="D89" s="11"/>
    </row>
    <row r="90" spans="1:4" x14ac:dyDescent="0.25">
      <c r="A90" s="8">
        <v>89</v>
      </c>
      <c r="B90" s="6"/>
      <c r="C90" s="6"/>
      <c r="D90" s="11"/>
    </row>
    <row r="91" spans="1:4" x14ac:dyDescent="0.25">
      <c r="A91" s="8">
        <v>90</v>
      </c>
      <c r="B91" s="6"/>
      <c r="C91" s="6"/>
      <c r="D91" s="11"/>
    </row>
    <row r="92" spans="1:4" x14ac:dyDescent="0.25">
      <c r="A92" s="8">
        <v>91</v>
      </c>
      <c r="B92" s="6"/>
      <c r="C92" s="6"/>
      <c r="D92" s="11"/>
    </row>
    <row r="93" spans="1:4" x14ac:dyDescent="0.25">
      <c r="A93" s="8">
        <v>92</v>
      </c>
      <c r="B93" s="6"/>
      <c r="C93" s="6"/>
      <c r="D93" s="11"/>
    </row>
    <row r="94" spans="1:4" x14ac:dyDescent="0.25">
      <c r="A94" s="8">
        <v>93</v>
      </c>
      <c r="B94" s="6"/>
      <c r="C94" s="6"/>
      <c r="D94" s="11"/>
    </row>
    <row r="95" spans="1:4" x14ac:dyDescent="0.25">
      <c r="A95" s="8">
        <v>94</v>
      </c>
      <c r="B95" s="6"/>
      <c r="C95" s="6"/>
      <c r="D95" s="11"/>
    </row>
    <row r="96" spans="1:4" x14ac:dyDescent="0.25">
      <c r="A96" s="8">
        <v>95</v>
      </c>
      <c r="B96" s="6"/>
      <c r="C96" s="6"/>
      <c r="D96" s="11"/>
    </row>
    <row r="97" spans="1:4" x14ac:dyDescent="0.25">
      <c r="A97" s="8">
        <v>96</v>
      </c>
      <c r="B97" s="6"/>
      <c r="C97" s="6"/>
      <c r="D97" s="11"/>
    </row>
    <row r="98" spans="1:4" x14ac:dyDescent="0.25">
      <c r="A98" s="8">
        <v>97</v>
      </c>
      <c r="B98" s="6"/>
      <c r="C98" s="6"/>
      <c r="D98" s="11"/>
    </row>
    <row r="99" spans="1:4" x14ac:dyDescent="0.25">
      <c r="A99" s="8">
        <v>98</v>
      </c>
      <c r="B99" s="6"/>
      <c r="C99" s="6"/>
      <c r="D99" s="11"/>
    </row>
    <row r="100" spans="1:4" x14ac:dyDescent="0.25">
      <c r="A100" s="8">
        <v>99</v>
      </c>
      <c r="B100" s="6"/>
      <c r="C100" s="6"/>
      <c r="D100" s="11"/>
    </row>
    <row r="101" spans="1:4" x14ac:dyDescent="0.25">
      <c r="A101" s="8">
        <v>100</v>
      </c>
      <c r="B101" s="6"/>
      <c r="C101" s="6"/>
      <c r="D101" s="11"/>
    </row>
  </sheetData>
  <sheetProtection algorithmName="SHA-512" hashValue="wddxqtN6qGuvsUc4yiApe1V5HVjzh9M6y6Y8GPdt1kMyhRgkxRSS35aAWEPxHVutu8xwmpiaQoTPSVspcdOakA==" saltValue="rmkH39zSlPFuLrh3+2laZg==" spinCount="100000" sheet="1" objects="1" scenarios="1" selectLockedCells="1"/>
  <dataValidations count="1">
    <dataValidation type="list" allowBlank="1" showInputMessage="1" showErrorMessage="1" errorTitle="Erro" error="Você deve escolher entre:_x000a__x000a_CH da atividade 3i_x000a_CH da atividade 3ii_x000a_" sqref="B2:B101" xr:uid="{61C0B804-C2A1-4362-99C2-F0A213F34E08}">
      <formula1>$G$4:$G$5</formula1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1"/>
  <sheetViews>
    <sheetView showGridLines="0" workbookViewId="0">
      <selection activeCell="D2" sqref="D2:D101"/>
    </sheetView>
  </sheetViews>
  <sheetFormatPr defaultColWidth="9.140625" defaultRowHeight="15" x14ac:dyDescent="0.25"/>
  <cols>
    <col min="1" max="1" width="7.140625" style="3" bestFit="1" customWidth="1"/>
    <col min="2" max="2" width="18.28515625" style="3" bestFit="1" customWidth="1"/>
    <col min="3" max="3" width="74.5703125" style="3" customWidth="1"/>
    <col min="4" max="4" width="12.7109375" style="4" bestFit="1" customWidth="1"/>
    <col min="5" max="6" width="9.140625" style="3"/>
    <col min="7" max="7" width="32.5703125" style="3" bestFit="1" customWidth="1"/>
    <col min="8" max="9" width="9.140625" style="3"/>
    <col min="10" max="10" width="0" style="3" hidden="1" customWidth="1"/>
    <col min="11" max="16384" width="9.140625" style="3"/>
  </cols>
  <sheetData>
    <row r="1" spans="1:10" x14ac:dyDescent="0.25">
      <c r="A1" s="2" t="s">
        <v>22</v>
      </c>
      <c r="B1" s="2" t="s">
        <v>19</v>
      </c>
      <c r="C1" s="5" t="s">
        <v>20</v>
      </c>
      <c r="D1" s="5" t="s">
        <v>10</v>
      </c>
    </row>
    <row r="2" spans="1:10" x14ac:dyDescent="0.25">
      <c r="A2" s="8">
        <v>1</v>
      </c>
      <c r="B2" s="6"/>
      <c r="C2" s="6"/>
      <c r="D2" s="11"/>
    </row>
    <row r="3" spans="1:10" x14ac:dyDescent="0.25">
      <c r="A3" s="8">
        <v>2</v>
      </c>
      <c r="B3" s="6"/>
      <c r="C3" s="6"/>
      <c r="D3" s="11"/>
      <c r="G3" s="7" t="s">
        <v>52</v>
      </c>
      <c r="H3" s="12">
        <f>SUM(H4:H10)</f>
        <v>0</v>
      </c>
      <c r="J3" s="3" t="s">
        <v>24</v>
      </c>
    </row>
    <row r="4" spans="1:10" x14ac:dyDescent="0.25">
      <c r="A4" s="8">
        <v>3</v>
      </c>
      <c r="B4" s="6"/>
      <c r="C4" s="6"/>
      <c r="D4" s="11"/>
      <c r="G4" s="9" t="s">
        <v>53</v>
      </c>
      <c r="H4" s="8">
        <f>SUMIF($B$2:$B$101,"CH da atividade 4i",$D$2:$D$101)</f>
        <v>0</v>
      </c>
      <c r="J4" s="3" t="s">
        <v>25</v>
      </c>
    </row>
    <row r="5" spans="1:10" x14ac:dyDescent="0.25">
      <c r="A5" s="8">
        <v>4</v>
      </c>
      <c r="B5" s="6"/>
      <c r="C5" s="6"/>
      <c r="D5" s="11"/>
      <c r="G5" s="9" t="s">
        <v>54</v>
      </c>
      <c r="H5" s="8">
        <f>SUMIF($B$2:$B$101,"CH da atividade 4ii",$D$2:$D$101)</f>
        <v>0</v>
      </c>
      <c r="J5" s="3" t="s">
        <v>26</v>
      </c>
    </row>
    <row r="6" spans="1:10" x14ac:dyDescent="0.25">
      <c r="A6" s="8">
        <v>5</v>
      </c>
      <c r="B6" s="6"/>
      <c r="C6" s="6"/>
      <c r="D6" s="11"/>
      <c r="G6" s="9" t="s">
        <v>55</v>
      </c>
      <c r="H6" s="8">
        <f>SUMIF($B$2:$B$101,"CH da atividade 4iii",$D$2:$D$101)</f>
        <v>0</v>
      </c>
      <c r="J6" s="3" t="s">
        <v>27</v>
      </c>
    </row>
    <row r="7" spans="1:10" x14ac:dyDescent="0.25">
      <c r="A7" s="8">
        <v>6</v>
      </c>
      <c r="B7" s="6"/>
      <c r="C7" s="6"/>
      <c r="D7" s="11"/>
      <c r="G7" s="9" t="s">
        <v>56</v>
      </c>
      <c r="H7" s="8">
        <f>SUMIF($B$2:$B$101,"CH da atividade 4iv",$D$2:$D$101)</f>
        <v>0</v>
      </c>
      <c r="J7" s="3" t="s">
        <v>28</v>
      </c>
    </row>
    <row r="8" spans="1:10" x14ac:dyDescent="0.25">
      <c r="A8" s="8">
        <v>7</v>
      </c>
      <c r="B8" s="6"/>
      <c r="C8" s="6"/>
      <c r="D8" s="11"/>
      <c r="G8" s="9" t="s">
        <v>57</v>
      </c>
      <c r="H8" s="8">
        <f>SUMIF($B$2:$B$101,"CH da atividade 4v",$D$2:$D$101)</f>
        <v>0</v>
      </c>
      <c r="J8" s="3" t="s">
        <v>29</v>
      </c>
    </row>
    <row r="9" spans="1:10" x14ac:dyDescent="0.25">
      <c r="A9" s="8">
        <v>8</v>
      </c>
      <c r="B9" s="6"/>
      <c r="C9" s="6"/>
      <c r="D9" s="11"/>
      <c r="G9" s="9" t="s">
        <v>58</v>
      </c>
      <c r="H9" s="8">
        <f>SUMIF($B$2:$B$101,"CH da atividade 4vi",$D$2:$D$101)</f>
        <v>0</v>
      </c>
    </row>
    <row r="10" spans="1:10" x14ac:dyDescent="0.25">
      <c r="A10" s="8">
        <v>9</v>
      </c>
      <c r="B10" s="6"/>
      <c r="C10" s="6"/>
      <c r="D10" s="11"/>
      <c r="G10" s="9" t="s">
        <v>130</v>
      </c>
      <c r="H10" s="8">
        <f>SUMIF($B$2:$B$101,"CH da atividade 4vii",$D$2:$D$101)</f>
        <v>0</v>
      </c>
      <c r="J10" s="3" t="s">
        <v>30</v>
      </c>
    </row>
    <row r="11" spans="1:10" x14ac:dyDescent="0.25">
      <c r="A11" s="8">
        <v>10</v>
      </c>
      <c r="B11" s="6"/>
      <c r="C11" s="6"/>
      <c r="D11" s="11"/>
      <c r="H11" s="4"/>
      <c r="J11" s="3" t="s">
        <v>31</v>
      </c>
    </row>
    <row r="12" spans="1:10" x14ac:dyDescent="0.25">
      <c r="A12" s="8">
        <v>11</v>
      </c>
      <c r="B12" s="6"/>
      <c r="C12" s="6"/>
      <c r="D12" s="11"/>
      <c r="H12" s="4"/>
    </row>
    <row r="13" spans="1:10" x14ac:dyDescent="0.25">
      <c r="A13" s="8">
        <v>12</v>
      </c>
      <c r="B13" s="6"/>
      <c r="C13" s="6"/>
      <c r="D13" s="11"/>
    </row>
    <row r="14" spans="1:10" x14ac:dyDescent="0.25">
      <c r="A14" s="8">
        <v>13</v>
      </c>
      <c r="B14" s="6"/>
      <c r="C14" s="6"/>
      <c r="D14" s="11"/>
    </row>
    <row r="15" spans="1:10" x14ac:dyDescent="0.25">
      <c r="A15" s="8">
        <v>14</v>
      </c>
      <c r="B15" s="6"/>
      <c r="C15" s="6"/>
      <c r="D15" s="11"/>
    </row>
    <row r="16" spans="1:10" x14ac:dyDescent="0.25">
      <c r="A16" s="8">
        <v>15</v>
      </c>
      <c r="B16" s="6"/>
      <c r="C16" s="6"/>
      <c r="D16" s="11"/>
    </row>
    <row r="17" spans="1:4" x14ac:dyDescent="0.25">
      <c r="A17" s="8">
        <v>16</v>
      </c>
      <c r="B17" s="6"/>
      <c r="C17" s="6"/>
      <c r="D17" s="11"/>
    </row>
    <row r="18" spans="1:4" x14ac:dyDescent="0.25">
      <c r="A18" s="8">
        <v>17</v>
      </c>
      <c r="B18" s="6"/>
      <c r="C18" s="6"/>
      <c r="D18" s="11"/>
    </row>
    <row r="19" spans="1:4" x14ac:dyDescent="0.25">
      <c r="A19" s="8">
        <v>18</v>
      </c>
      <c r="B19" s="6"/>
      <c r="C19" s="6"/>
      <c r="D19" s="11"/>
    </row>
    <row r="20" spans="1:4" x14ac:dyDescent="0.25">
      <c r="A20" s="8">
        <v>19</v>
      </c>
      <c r="B20" s="6"/>
      <c r="C20" s="6"/>
      <c r="D20" s="11"/>
    </row>
    <row r="21" spans="1:4" x14ac:dyDescent="0.25">
      <c r="A21" s="8">
        <v>20</v>
      </c>
      <c r="B21" s="6"/>
      <c r="C21" s="6"/>
      <c r="D21" s="11"/>
    </row>
    <row r="22" spans="1:4" x14ac:dyDescent="0.25">
      <c r="A22" s="8">
        <v>21</v>
      </c>
      <c r="B22" s="6"/>
      <c r="C22" s="6"/>
      <c r="D22" s="11"/>
    </row>
    <row r="23" spans="1:4" x14ac:dyDescent="0.25">
      <c r="A23" s="8">
        <v>22</v>
      </c>
      <c r="B23" s="6"/>
      <c r="C23" s="6"/>
      <c r="D23" s="11"/>
    </row>
    <row r="24" spans="1:4" x14ac:dyDescent="0.25">
      <c r="A24" s="8">
        <v>23</v>
      </c>
      <c r="B24" s="6"/>
      <c r="C24" s="6"/>
      <c r="D24" s="11"/>
    </row>
    <row r="25" spans="1:4" x14ac:dyDescent="0.25">
      <c r="A25" s="8">
        <v>24</v>
      </c>
      <c r="B25" s="6"/>
      <c r="C25" s="6"/>
      <c r="D25" s="11"/>
    </row>
    <row r="26" spans="1:4" x14ac:dyDescent="0.25">
      <c r="A26" s="8">
        <v>25</v>
      </c>
      <c r="B26" s="6"/>
      <c r="C26" s="6"/>
      <c r="D26" s="11"/>
    </row>
    <row r="27" spans="1:4" x14ac:dyDescent="0.25">
      <c r="A27" s="8">
        <v>26</v>
      </c>
      <c r="B27" s="6"/>
      <c r="C27" s="6"/>
      <c r="D27" s="11"/>
    </row>
    <row r="28" spans="1:4" x14ac:dyDescent="0.25">
      <c r="A28" s="8">
        <v>27</v>
      </c>
      <c r="B28" s="6"/>
      <c r="C28" s="6"/>
      <c r="D28" s="11"/>
    </row>
    <row r="29" spans="1:4" x14ac:dyDescent="0.25">
      <c r="A29" s="8">
        <v>28</v>
      </c>
      <c r="B29" s="6"/>
      <c r="C29" s="6"/>
      <c r="D29" s="11"/>
    </row>
    <row r="30" spans="1:4" x14ac:dyDescent="0.25">
      <c r="A30" s="8">
        <v>29</v>
      </c>
      <c r="B30" s="6"/>
      <c r="C30" s="6"/>
      <c r="D30" s="11"/>
    </row>
    <row r="31" spans="1:4" x14ac:dyDescent="0.25">
      <c r="A31" s="8">
        <v>30</v>
      </c>
      <c r="B31" s="6"/>
      <c r="C31" s="6"/>
      <c r="D31" s="11"/>
    </row>
    <row r="32" spans="1:4" x14ac:dyDescent="0.25">
      <c r="A32" s="8">
        <v>31</v>
      </c>
      <c r="B32" s="6"/>
      <c r="C32" s="6"/>
      <c r="D32" s="11"/>
    </row>
    <row r="33" spans="1:4" x14ac:dyDescent="0.25">
      <c r="A33" s="8">
        <v>32</v>
      </c>
      <c r="B33" s="6"/>
      <c r="C33" s="6"/>
      <c r="D33" s="11"/>
    </row>
    <row r="34" spans="1:4" x14ac:dyDescent="0.25">
      <c r="A34" s="8">
        <v>33</v>
      </c>
      <c r="B34" s="6"/>
      <c r="C34" s="6"/>
      <c r="D34" s="11"/>
    </row>
    <row r="35" spans="1:4" x14ac:dyDescent="0.25">
      <c r="A35" s="8">
        <v>34</v>
      </c>
      <c r="B35" s="6"/>
      <c r="C35" s="6"/>
      <c r="D35" s="11"/>
    </row>
    <row r="36" spans="1:4" x14ac:dyDescent="0.25">
      <c r="A36" s="8">
        <v>35</v>
      </c>
      <c r="B36" s="6"/>
      <c r="C36" s="6"/>
      <c r="D36" s="11"/>
    </row>
    <row r="37" spans="1:4" x14ac:dyDescent="0.25">
      <c r="A37" s="8">
        <v>36</v>
      </c>
      <c r="B37" s="6"/>
      <c r="C37" s="6"/>
      <c r="D37" s="11"/>
    </row>
    <row r="38" spans="1:4" x14ac:dyDescent="0.25">
      <c r="A38" s="8">
        <v>37</v>
      </c>
      <c r="B38" s="6"/>
      <c r="C38" s="6"/>
      <c r="D38" s="11"/>
    </row>
    <row r="39" spans="1:4" x14ac:dyDescent="0.25">
      <c r="A39" s="8">
        <v>38</v>
      </c>
      <c r="B39" s="6"/>
      <c r="C39" s="6"/>
      <c r="D39" s="11"/>
    </row>
    <row r="40" spans="1:4" x14ac:dyDescent="0.25">
      <c r="A40" s="8">
        <v>39</v>
      </c>
      <c r="B40" s="6"/>
      <c r="C40" s="6"/>
      <c r="D40" s="11"/>
    </row>
    <row r="41" spans="1:4" x14ac:dyDescent="0.25">
      <c r="A41" s="8">
        <v>40</v>
      </c>
      <c r="B41" s="6"/>
      <c r="C41" s="6"/>
      <c r="D41" s="11"/>
    </row>
    <row r="42" spans="1:4" x14ac:dyDescent="0.25">
      <c r="A42" s="8">
        <v>41</v>
      </c>
      <c r="B42" s="6"/>
      <c r="C42" s="6"/>
      <c r="D42" s="11"/>
    </row>
    <row r="43" spans="1:4" x14ac:dyDescent="0.25">
      <c r="A43" s="8">
        <v>42</v>
      </c>
      <c r="B43" s="6"/>
      <c r="C43" s="6"/>
      <c r="D43" s="11"/>
    </row>
    <row r="44" spans="1:4" x14ac:dyDescent="0.25">
      <c r="A44" s="8">
        <v>43</v>
      </c>
      <c r="B44" s="6"/>
      <c r="C44" s="6"/>
      <c r="D44" s="11"/>
    </row>
    <row r="45" spans="1:4" x14ac:dyDescent="0.25">
      <c r="A45" s="8">
        <v>44</v>
      </c>
      <c r="B45" s="6"/>
      <c r="C45" s="6"/>
      <c r="D45" s="11"/>
    </row>
    <row r="46" spans="1:4" x14ac:dyDescent="0.25">
      <c r="A46" s="8">
        <v>45</v>
      </c>
      <c r="B46" s="6"/>
      <c r="C46" s="6"/>
      <c r="D46" s="11"/>
    </row>
    <row r="47" spans="1:4" x14ac:dyDescent="0.25">
      <c r="A47" s="8">
        <v>46</v>
      </c>
      <c r="B47" s="6"/>
      <c r="C47" s="6"/>
      <c r="D47" s="11"/>
    </row>
    <row r="48" spans="1:4" x14ac:dyDescent="0.25">
      <c r="A48" s="8">
        <v>47</v>
      </c>
      <c r="B48" s="6"/>
      <c r="C48" s="6"/>
      <c r="D48" s="11"/>
    </row>
    <row r="49" spans="1:4" x14ac:dyDescent="0.25">
      <c r="A49" s="8">
        <v>48</v>
      </c>
      <c r="B49" s="6"/>
      <c r="C49" s="6"/>
      <c r="D49" s="11"/>
    </row>
    <row r="50" spans="1:4" x14ac:dyDescent="0.25">
      <c r="A50" s="8">
        <v>49</v>
      </c>
      <c r="B50" s="6"/>
      <c r="C50" s="6"/>
      <c r="D50" s="11"/>
    </row>
    <row r="51" spans="1:4" x14ac:dyDescent="0.25">
      <c r="A51" s="8">
        <v>50</v>
      </c>
      <c r="B51" s="6"/>
      <c r="C51" s="6"/>
      <c r="D51" s="11"/>
    </row>
    <row r="52" spans="1:4" x14ac:dyDescent="0.25">
      <c r="A52" s="8">
        <v>51</v>
      </c>
      <c r="B52" s="6"/>
      <c r="C52" s="6"/>
      <c r="D52" s="11"/>
    </row>
    <row r="53" spans="1:4" x14ac:dyDescent="0.25">
      <c r="A53" s="8">
        <v>52</v>
      </c>
      <c r="B53" s="6"/>
      <c r="C53" s="6"/>
      <c r="D53" s="11"/>
    </row>
    <row r="54" spans="1:4" x14ac:dyDescent="0.25">
      <c r="A54" s="8">
        <v>53</v>
      </c>
      <c r="B54" s="6"/>
      <c r="C54" s="6"/>
      <c r="D54" s="11"/>
    </row>
    <row r="55" spans="1:4" x14ac:dyDescent="0.25">
      <c r="A55" s="8">
        <v>54</v>
      </c>
      <c r="B55" s="6"/>
      <c r="C55" s="6"/>
      <c r="D55" s="11"/>
    </row>
    <row r="56" spans="1:4" x14ac:dyDescent="0.25">
      <c r="A56" s="8">
        <v>55</v>
      </c>
      <c r="B56" s="6"/>
      <c r="C56" s="6"/>
      <c r="D56" s="11"/>
    </row>
    <row r="57" spans="1:4" x14ac:dyDescent="0.25">
      <c r="A57" s="8">
        <v>56</v>
      </c>
      <c r="B57" s="6"/>
      <c r="C57" s="6"/>
      <c r="D57" s="11"/>
    </row>
    <row r="58" spans="1:4" x14ac:dyDescent="0.25">
      <c r="A58" s="8">
        <v>57</v>
      </c>
      <c r="B58" s="6"/>
      <c r="C58" s="6"/>
      <c r="D58" s="11"/>
    </row>
    <row r="59" spans="1:4" x14ac:dyDescent="0.25">
      <c r="A59" s="8">
        <v>58</v>
      </c>
      <c r="B59" s="6"/>
      <c r="C59" s="6"/>
      <c r="D59" s="11"/>
    </row>
    <row r="60" spans="1:4" x14ac:dyDescent="0.25">
      <c r="A60" s="8">
        <v>59</v>
      </c>
      <c r="B60" s="6"/>
      <c r="C60" s="6"/>
      <c r="D60" s="11"/>
    </row>
    <row r="61" spans="1:4" x14ac:dyDescent="0.25">
      <c r="A61" s="8">
        <v>60</v>
      </c>
      <c r="B61" s="6"/>
      <c r="C61" s="6"/>
      <c r="D61" s="11"/>
    </row>
    <row r="62" spans="1:4" x14ac:dyDescent="0.25">
      <c r="A62" s="8">
        <v>61</v>
      </c>
      <c r="B62" s="6"/>
      <c r="C62" s="6"/>
      <c r="D62" s="11"/>
    </row>
    <row r="63" spans="1:4" x14ac:dyDescent="0.25">
      <c r="A63" s="8">
        <v>62</v>
      </c>
      <c r="B63" s="6"/>
      <c r="C63" s="6"/>
      <c r="D63" s="11"/>
    </row>
    <row r="64" spans="1:4" x14ac:dyDescent="0.25">
      <c r="A64" s="8">
        <v>63</v>
      </c>
      <c r="B64" s="6"/>
      <c r="C64" s="6"/>
      <c r="D64" s="11"/>
    </row>
    <row r="65" spans="1:4" x14ac:dyDescent="0.25">
      <c r="A65" s="8">
        <v>64</v>
      </c>
      <c r="B65" s="6"/>
      <c r="C65" s="6"/>
      <c r="D65" s="11"/>
    </row>
    <row r="66" spans="1:4" x14ac:dyDescent="0.25">
      <c r="A66" s="8">
        <v>65</v>
      </c>
      <c r="B66" s="6"/>
      <c r="C66" s="6"/>
      <c r="D66" s="11"/>
    </row>
    <row r="67" spans="1:4" x14ac:dyDescent="0.25">
      <c r="A67" s="8">
        <v>66</v>
      </c>
      <c r="B67" s="6"/>
      <c r="C67" s="6"/>
      <c r="D67" s="11"/>
    </row>
    <row r="68" spans="1:4" x14ac:dyDescent="0.25">
      <c r="A68" s="8">
        <v>67</v>
      </c>
      <c r="B68" s="6"/>
      <c r="C68" s="6"/>
      <c r="D68" s="11"/>
    </row>
    <row r="69" spans="1:4" x14ac:dyDescent="0.25">
      <c r="A69" s="8">
        <v>68</v>
      </c>
      <c r="B69" s="6"/>
      <c r="C69" s="6"/>
      <c r="D69" s="11"/>
    </row>
    <row r="70" spans="1:4" x14ac:dyDescent="0.25">
      <c r="A70" s="8">
        <v>69</v>
      </c>
      <c r="B70" s="6"/>
      <c r="C70" s="6"/>
      <c r="D70" s="11"/>
    </row>
    <row r="71" spans="1:4" x14ac:dyDescent="0.25">
      <c r="A71" s="8">
        <v>70</v>
      </c>
      <c r="B71" s="6"/>
      <c r="C71" s="6"/>
      <c r="D71" s="11"/>
    </row>
    <row r="72" spans="1:4" x14ac:dyDescent="0.25">
      <c r="A72" s="8">
        <v>71</v>
      </c>
      <c r="B72" s="6"/>
      <c r="C72" s="6"/>
      <c r="D72" s="11"/>
    </row>
    <row r="73" spans="1:4" x14ac:dyDescent="0.25">
      <c r="A73" s="8">
        <v>72</v>
      </c>
      <c r="B73" s="6"/>
      <c r="C73" s="6"/>
      <c r="D73" s="11"/>
    </row>
    <row r="74" spans="1:4" x14ac:dyDescent="0.25">
      <c r="A74" s="8">
        <v>73</v>
      </c>
      <c r="B74" s="6"/>
      <c r="C74" s="6"/>
      <c r="D74" s="11"/>
    </row>
    <row r="75" spans="1:4" x14ac:dyDescent="0.25">
      <c r="A75" s="8">
        <v>74</v>
      </c>
      <c r="B75" s="6"/>
      <c r="C75" s="6"/>
      <c r="D75" s="11"/>
    </row>
    <row r="76" spans="1:4" x14ac:dyDescent="0.25">
      <c r="A76" s="8">
        <v>75</v>
      </c>
      <c r="B76" s="6"/>
      <c r="C76" s="6"/>
      <c r="D76" s="11"/>
    </row>
    <row r="77" spans="1:4" x14ac:dyDescent="0.25">
      <c r="A77" s="8">
        <v>76</v>
      </c>
      <c r="B77" s="6"/>
      <c r="C77" s="6"/>
      <c r="D77" s="11"/>
    </row>
    <row r="78" spans="1:4" x14ac:dyDescent="0.25">
      <c r="A78" s="8">
        <v>77</v>
      </c>
      <c r="B78" s="6"/>
      <c r="C78" s="6"/>
      <c r="D78" s="11"/>
    </row>
    <row r="79" spans="1:4" x14ac:dyDescent="0.25">
      <c r="A79" s="8">
        <v>78</v>
      </c>
      <c r="B79" s="6"/>
      <c r="C79" s="6"/>
      <c r="D79" s="11"/>
    </row>
    <row r="80" spans="1:4" x14ac:dyDescent="0.25">
      <c r="A80" s="8">
        <v>79</v>
      </c>
      <c r="B80" s="6"/>
      <c r="C80" s="6"/>
      <c r="D80" s="11"/>
    </row>
    <row r="81" spans="1:4" x14ac:dyDescent="0.25">
      <c r="A81" s="8">
        <v>80</v>
      </c>
      <c r="B81" s="6"/>
      <c r="C81" s="6"/>
      <c r="D81" s="11"/>
    </row>
    <row r="82" spans="1:4" x14ac:dyDescent="0.25">
      <c r="A82" s="8">
        <v>81</v>
      </c>
      <c r="B82" s="6"/>
      <c r="C82" s="6"/>
      <c r="D82" s="11"/>
    </row>
    <row r="83" spans="1:4" x14ac:dyDescent="0.25">
      <c r="A83" s="8">
        <v>82</v>
      </c>
      <c r="B83" s="6"/>
      <c r="C83" s="6"/>
      <c r="D83" s="11"/>
    </row>
    <row r="84" spans="1:4" x14ac:dyDescent="0.25">
      <c r="A84" s="8">
        <v>83</v>
      </c>
      <c r="B84" s="6"/>
      <c r="C84" s="6"/>
      <c r="D84" s="11"/>
    </row>
    <row r="85" spans="1:4" x14ac:dyDescent="0.25">
      <c r="A85" s="8">
        <v>84</v>
      </c>
      <c r="B85" s="6"/>
      <c r="C85" s="6"/>
      <c r="D85" s="11"/>
    </row>
    <row r="86" spans="1:4" x14ac:dyDescent="0.25">
      <c r="A86" s="8">
        <v>85</v>
      </c>
      <c r="B86" s="6"/>
      <c r="C86" s="6"/>
      <c r="D86" s="11"/>
    </row>
    <row r="87" spans="1:4" x14ac:dyDescent="0.25">
      <c r="A87" s="8">
        <v>86</v>
      </c>
      <c r="B87" s="6"/>
      <c r="C87" s="6"/>
      <c r="D87" s="11"/>
    </row>
    <row r="88" spans="1:4" x14ac:dyDescent="0.25">
      <c r="A88" s="8">
        <v>87</v>
      </c>
      <c r="B88" s="6"/>
      <c r="C88" s="6"/>
      <c r="D88" s="11"/>
    </row>
    <row r="89" spans="1:4" x14ac:dyDescent="0.25">
      <c r="A89" s="8">
        <v>88</v>
      </c>
      <c r="B89" s="6"/>
      <c r="C89" s="6"/>
      <c r="D89" s="11"/>
    </row>
    <row r="90" spans="1:4" x14ac:dyDescent="0.25">
      <c r="A90" s="8">
        <v>89</v>
      </c>
      <c r="B90" s="6"/>
      <c r="C90" s="6"/>
      <c r="D90" s="11"/>
    </row>
    <row r="91" spans="1:4" x14ac:dyDescent="0.25">
      <c r="A91" s="8">
        <v>90</v>
      </c>
      <c r="B91" s="6"/>
      <c r="C91" s="6"/>
      <c r="D91" s="11"/>
    </row>
    <row r="92" spans="1:4" x14ac:dyDescent="0.25">
      <c r="A92" s="8">
        <v>91</v>
      </c>
      <c r="B92" s="6"/>
      <c r="C92" s="6"/>
      <c r="D92" s="11"/>
    </row>
    <row r="93" spans="1:4" x14ac:dyDescent="0.25">
      <c r="A93" s="8">
        <v>92</v>
      </c>
      <c r="B93" s="6"/>
      <c r="C93" s="6"/>
      <c r="D93" s="11"/>
    </row>
    <row r="94" spans="1:4" x14ac:dyDescent="0.25">
      <c r="A94" s="8">
        <v>93</v>
      </c>
      <c r="B94" s="6"/>
      <c r="C94" s="6"/>
      <c r="D94" s="11"/>
    </row>
    <row r="95" spans="1:4" x14ac:dyDescent="0.25">
      <c r="A95" s="8">
        <v>94</v>
      </c>
      <c r="B95" s="6"/>
      <c r="C95" s="6"/>
      <c r="D95" s="11"/>
    </row>
    <row r="96" spans="1:4" x14ac:dyDescent="0.25">
      <c r="A96" s="8">
        <v>95</v>
      </c>
      <c r="B96" s="6"/>
      <c r="C96" s="6"/>
      <c r="D96" s="11"/>
    </row>
    <row r="97" spans="1:4" x14ac:dyDescent="0.25">
      <c r="A97" s="8">
        <v>96</v>
      </c>
      <c r="B97" s="6"/>
      <c r="C97" s="6"/>
      <c r="D97" s="11"/>
    </row>
    <row r="98" spans="1:4" x14ac:dyDescent="0.25">
      <c r="A98" s="8">
        <v>97</v>
      </c>
      <c r="B98" s="6"/>
      <c r="C98" s="6"/>
      <c r="D98" s="11"/>
    </row>
    <row r="99" spans="1:4" x14ac:dyDescent="0.25">
      <c r="A99" s="8">
        <v>98</v>
      </c>
      <c r="B99" s="6"/>
      <c r="C99" s="6"/>
      <c r="D99" s="11"/>
    </row>
    <row r="100" spans="1:4" x14ac:dyDescent="0.25">
      <c r="A100" s="8">
        <v>99</v>
      </c>
      <c r="B100" s="6"/>
      <c r="C100" s="6"/>
      <c r="D100" s="11"/>
    </row>
    <row r="101" spans="1:4" x14ac:dyDescent="0.25">
      <c r="A101" s="8">
        <v>100</v>
      </c>
      <c r="B101" s="6"/>
      <c r="C101" s="6"/>
      <c r="D101" s="11"/>
    </row>
  </sheetData>
  <sheetProtection algorithmName="SHA-512" hashValue="/4xDi1T2+HZa+mbpQGUS5ofAo2tBG3WBWrxNb74LC2y4pzj3nxAH03tScGC844MXXdshQj/bJ+x6um2bmzYUcQ==" saltValue="CR7PnDIdd6N8flVfFCzLEA==" spinCount="100000" sheet="1" objects="1" scenarios="1" selectLockedCells="1"/>
  <dataValidations count="1">
    <dataValidation type="list" allowBlank="1" showInputMessage="1" showErrorMessage="1" errorTitle="Erro" error="Você deve escolher entre:_x000a__x000a_CH da atividade 4i_x000a_CH da atividade 4ii_x000a_CH da atividade 4iii_x000a_CH da atividade 4iv_x000a_CH da atividade 4v_x000a_CH da atividade 4vi_x000a_CH da atividade 4vii" sqref="B2:B101" xr:uid="{D641DBBA-5E61-453B-A438-7B013A2C2E20}">
      <formula1>$G$4:$G$10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87"/>
  <sheetViews>
    <sheetView showGridLines="0" workbookViewId="0">
      <selection sqref="A1:XFD1048576"/>
    </sheetView>
  </sheetViews>
  <sheetFormatPr defaultRowHeight="15" x14ac:dyDescent="0.25"/>
  <cols>
    <col min="1" max="1" width="255.5703125" customWidth="1"/>
  </cols>
  <sheetData>
    <row r="1" spans="1:1" s="29" customFormat="1" x14ac:dyDescent="0.25">
      <c r="A1" s="29" t="s">
        <v>82</v>
      </c>
    </row>
    <row r="2" spans="1:1" s="29" customFormat="1" x14ac:dyDescent="0.25"/>
    <row r="3" spans="1:1" x14ac:dyDescent="0.25">
      <c r="A3" t="s">
        <v>85</v>
      </c>
    </row>
    <row r="4" spans="1:1" ht="14.25" customHeight="1" x14ac:dyDescent="0.25"/>
    <row r="5" spans="1:1" ht="60" x14ac:dyDescent="0.25">
      <c r="A5" s="31" t="s">
        <v>86</v>
      </c>
    </row>
    <row r="7" spans="1:1" x14ac:dyDescent="0.25">
      <c r="A7" t="s">
        <v>60</v>
      </c>
    </row>
    <row r="9" spans="1:1" s="30" customFormat="1" ht="30" x14ac:dyDescent="0.25">
      <c r="A9" s="30" t="s">
        <v>87</v>
      </c>
    </row>
    <row r="11" spans="1:1" x14ac:dyDescent="0.25">
      <c r="A11" t="s">
        <v>88</v>
      </c>
    </row>
    <row r="13" spans="1:1" x14ac:dyDescent="0.25">
      <c r="A13" t="s">
        <v>83</v>
      </c>
    </row>
    <row r="15" spans="1:1" x14ac:dyDescent="0.25">
      <c r="A15" t="s">
        <v>89</v>
      </c>
    </row>
    <row r="17" spans="1:1" x14ac:dyDescent="0.25">
      <c r="A17" t="s">
        <v>84</v>
      </c>
    </row>
    <row r="19" spans="1:1" x14ac:dyDescent="0.25">
      <c r="A19" t="s">
        <v>90</v>
      </c>
    </row>
    <row r="21" spans="1:1" x14ac:dyDescent="0.25">
      <c r="A21" t="s">
        <v>91</v>
      </c>
    </row>
    <row r="23" spans="1:1" x14ac:dyDescent="0.25">
      <c r="A23" t="s">
        <v>92</v>
      </c>
    </row>
    <row r="25" spans="1:1" x14ac:dyDescent="0.25">
      <c r="A25" t="s">
        <v>93</v>
      </c>
    </row>
    <row r="27" spans="1:1" x14ac:dyDescent="0.25">
      <c r="A27" t="s">
        <v>76</v>
      </c>
    </row>
    <row r="29" spans="1:1" x14ac:dyDescent="0.25">
      <c r="A29" t="s">
        <v>94</v>
      </c>
    </row>
    <row r="31" spans="1:1" x14ac:dyDescent="0.25">
      <c r="A31" t="s">
        <v>95</v>
      </c>
    </row>
    <row r="33" spans="1:1" x14ac:dyDescent="0.25">
      <c r="A33" t="s">
        <v>96</v>
      </c>
    </row>
    <row r="35" spans="1:1" x14ac:dyDescent="0.25">
      <c r="A35" t="s">
        <v>97</v>
      </c>
    </row>
    <row r="37" spans="1:1" x14ac:dyDescent="0.25">
      <c r="A37" t="s">
        <v>98</v>
      </c>
    </row>
    <row r="39" spans="1:1" x14ac:dyDescent="0.25">
      <c r="A39" t="s">
        <v>99</v>
      </c>
    </row>
    <row r="41" spans="1:1" x14ac:dyDescent="0.25">
      <c r="A41" t="s">
        <v>100</v>
      </c>
    </row>
    <row r="43" spans="1:1" x14ac:dyDescent="0.25">
      <c r="A43" t="s">
        <v>101</v>
      </c>
    </row>
    <row r="45" spans="1:1" x14ac:dyDescent="0.25">
      <c r="A45" t="s">
        <v>102</v>
      </c>
    </row>
    <row r="47" spans="1:1" x14ac:dyDescent="0.25">
      <c r="A47" t="s">
        <v>103</v>
      </c>
    </row>
    <row r="49" spans="1:1" x14ac:dyDescent="0.25">
      <c r="A49" t="s">
        <v>104</v>
      </c>
    </row>
    <row r="51" spans="1:1" x14ac:dyDescent="0.25">
      <c r="A51" t="s">
        <v>105</v>
      </c>
    </row>
    <row r="53" spans="1:1" x14ac:dyDescent="0.25">
      <c r="A53" t="s">
        <v>106</v>
      </c>
    </row>
    <row r="55" spans="1:1" x14ac:dyDescent="0.25">
      <c r="A55" t="s">
        <v>107</v>
      </c>
    </row>
    <row r="57" spans="1:1" x14ac:dyDescent="0.25">
      <c r="A57" t="s">
        <v>108</v>
      </c>
    </row>
    <row r="59" spans="1:1" x14ac:dyDescent="0.25">
      <c r="A59" t="s">
        <v>109</v>
      </c>
    </row>
    <row r="61" spans="1:1" x14ac:dyDescent="0.25">
      <c r="A61" t="s">
        <v>110</v>
      </c>
    </row>
    <row r="63" spans="1:1" x14ac:dyDescent="0.25">
      <c r="A63" t="s">
        <v>111</v>
      </c>
    </row>
    <row r="65" spans="1:1" x14ac:dyDescent="0.25">
      <c r="A65" t="s">
        <v>112</v>
      </c>
    </row>
    <row r="67" spans="1:1" x14ac:dyDescent="0.25">
      <c r="A67" t="s">
        <v>113</v>
      </c>
    </row>
    <row r="69" spans="1:1" x14ac:dyDescent="0.25">
      <c r="A69" t="s">
        <v>114</v>
      </c>
    </row>
    <row r="71" spans="1:1" x14ac:dyDescent="0.25">
      <c r="A71" t="s">
        <v>115</v>
      </c>
    </row>
    <row r="73" spans="1:1" x14ac:dyDescent="0.25">
      <c r="A73" t="s">
        <v>116</v>
      </c>
    </row>
    <row r="75" spans="1:1" x14ac:dyDescent="0.25">
      <c r="A75" t="s">
        <v>117</v>
      </c>
    </row>
    <row r="77" spans="1:1" x14ac:dyDescent="0.25">
      <c r="A77" t="s">
        <v>118</v>
      </c>
    </row>
    <row r="79" spans="1:1" x14ac:dyDescent="0.25">
      <c r="A79" t="s">
        <v>119</v>
      </c>
    </row>
    <row r="81" spans="1:1" x14ac:dyDescent="0.25">
      <c r="A81" t="s">
        <v>120</v>
      </c>
    </row>
    <row r="83" spans="1:1" x14ac:dyDescent="0.25">
      <c r="A83" t="s">
        <v>121</v>
      </c>
    </row>
    <row r="85" spans="1:1" x14ac:dyDescent="0.25">
      <c r="A85" t="s">
        <v>122</v>
      </c>
    </row>
    <row r="86" spans="1:1" x14ac:dyDescent="0.25">
      <c r="A86" t="s">
        <v>123</v>
      </c>
    </row>
    <row r="87" spans="1:1" x14ac:dyDescent="0.25">
      <c r="A87" t="s">
        <v>124</v>
      </c>
    </row>
  </sheetData>
  <sheetProtection algorithmName="SHA-512" hashValue="1BMtLUKf92PoasBoWIiyrXp2NDdWvz8W6Tbsy9MIojFHp5cURxOkS0NR3pEHj2fVlNelcPcrCwBW1axeVT/bWg==" saltValue="YIGdZ4qSDM5f5yKH/ymY0Q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Carga Horária</vt:lpstr>
      <vt:lpstr>Comprovações - Grupo I</vt:lpstr>
      <vt:lpstr>Comprovações - Grupo II</vt:lpstr>
      <vt:lpstr>Comprovações - Grupo III</vt:lpstr>
      <vt:lpstr>Comprovações - Grupo IV</vt:lpstr>
      <vt:lpstr>Regulamento</vt:lpstr>
      <vt:lpstr>'Comprovações - Grupo I'!CHGrupoI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Sergio Barros</dc:creator>
  <cp:lastModifiedBy>Fernando Veríssimo</cp:lastModifiedBy>
  <cp:lastPrinted>2017-09-18T15:00:45Z</cp:lastPrinted>
  <dcterms:created xsi:type="dcterms:W3CDTF">2013-08-05T13:56:34Z</dcterms:created>
  <dcterms:modified xsi:type="dcterms:W3CDTF">2023-01-25T18:03:20Z</dcterms:modified>
</cp:coreProperties>
</file>